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KOMRAD\ODVODNJA PROJEKTI\Podravska MOslavina\KANALIZACIJA MOSLAVINA Troškovnik\"/>
    </mc:Choice>
  </mc:AlternateContent>
  <bookViews>
    <workbookView xWindow="0" yWindow="0" windowWidth="17355" windowHeight="11925"/>
  </bookViews>
  <sheets>
    <sheet name="Lis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5" i="1" l="1"/>
  <c r="F594" i="1"/>
  <c r="F593" i="1"/>
  <c r="F592" i="1"/>
  <c r="F591" i="1"/>
  <c r="F596" i="1" s="1"/>
  <c r="F606" i="1" s="1"/>
  <c r="F586" i="1"/>
  <c r="F585" i="1"/>
  <c r="F584" i="1"/>
  <c r="F583" i="1"/>
  <c r="F587" i="1" s="1"/>
  <c r="F605" i="1" s="1"/>
  <c r="F579" i="1"/>
  <c r="F578" i="1"/>
  <c r="F577" i="1"/>
  <c r="F576" i="1"/>
  <c r="F572" i="1"/>
  <c r="F571" i="1"/>
  <c r="F570" i="1"/>
  <c r="F568" i="1"/>
  <c r="F567" i="1"/>
  <c r="F566" i="1"/>
  <c r="F565" i="1"/>
  <c r="F560" i="1"/>
  <c r="F559" i="1"/>
  <c r="F558" i="1"/>
  <c r="F557" i="1"/>
  <c r="F555" i="1"/>
  <c r="F553" i="1"/>
  <c r="F552" i="1"/>
  <c r="F551" i="1"/>
  <c r="F550" i="1"/>
  <c r="F476" i="1"/>
  <c r="F475" i="1"/>
  <c r="F474" i="1"/>
  <c r="F473" i="1"/>
  <c r="F469" i="1"/>
  <c r="F470" i="1" s="1"/>
  <c r="F600" i="1" s="1"/>
  <c r="F453" i="1"/>
  <c r="F452" i="1"/>
  <c r="F451" i="1"/>
  <c r="F450" i="1"/>
  <c r="F449" i="1"/>
  <c r="F444" i="1"/>
  <c r="F443" i="1"/>
  <c r="F442" i="1"/>
  <c r="F441" i="1"/>
  <c r="F437" i="1"/>
  <c r="F436" i="1"/>
  <c r="F435" i="1"/>
  <c r="F434" i="1"/>
  <c r="F430" i="1"/>
  <c r="F429" i="1"/>
  <c r="F428" i="1"/>
  <c r="F426" i="1"/>
  <c r="F424" i="1"/>
  <c r="F423" i="1"/>
  <c r="F422" i="1"/>
  <c r="F133" i="1"/>
  <c r="F132" i="1"/>
  <c r="F131" i="1"/>
  <c r="F417" i="1"/>
  <c r="F416" i="1"/>
  <c r="F415" i="1"/>
  <c r="F413" i="1"/>
  <c r="F411" i="1"/>
  <c r="F410" i="1"/>
  <c r="F409" i="1"/>
  <c r="F340" i="1"/>
  <c r="F339" i="1"/>
  <c r="F338" i="1"/>
  <c r="F337" i="1"/>
  <c r="F333" i="1"/>
  <c r="F334" i="1" s="1"/>
  <c r="F457" i="1" s="1"/>
  <c r="F320" i="1"/>
  <c r="F315" i="1"/>
  <c r="F314" i="1"/>
  <c r="F313" i="1"/>
  <c r="F312" i="1"/>
  <c r="F311" i="1"/>
  <c r="F306" i="1"/>
  <c r="F305" i="1"/>
  <c r="F304" i="1"/>
  <c r="F298" i="1"/>
  <c r="F297" i="1"/>
  <c r="F296" i="1"/>
  <c r="F295" i="1"/>
  <c r="F291" i="1"/>
  <c r="F290" i="1"/>
  <c r="F289" i="1"/>
  <c r="F287" i="1"/>
  <c r="F286" i="1"/>
  <c r="F285" i="1"/>
  <c r="F284" i="1"/>
  <c r="F280" i="1"/>
  <c r="F279" i="1"/>
  <c r="F278" i="1"/>
  <c r="F321" i="1" s="1"/>
  <c r="F276" i="1"/>
  <c r="F274" i="1"/>
  <c r="F273" i="1"/>
  <c r="F272" i="1"/>
  <c r="F204" i="1"/>
  <c r="F203" i="1"/>
  <c r="F202" i="1"/>
  <c r="F201" i="1"/>
  <c r="F197" i="1"/>
  <c r="F198" i="1" s="1"/>
  <c r="F179" i="1"/>
  <c r="F178" i="1"/>
  <c r="F177" i="1"/>
  <c r="F176" i="1"/>
  <c r="F175" i="1"/>
  <c r="F48" i="1"/>
  <c r="F49" i="1" s="1"/>
  <c r="F183" i="1" s="1"/>
  <c r="F169" i="1"/>
  <c r="F168" i="1"/>
  <c r="F167" i="1"/>
  <c r="F166" i="1"/>
  <c r="F161" i="1"/>
  <c r="F160" i="1"/>
  <c r="F159" i="1"/>
  <c r="F158" i="1"/>
  <c r="F153" i="1"/>
  <c r="F152" i="1"/>
  <c r="F151" i="1"/>
  <c r="F149" i="1"/>
  <c r="F148" i="1"/>
  <c r="F146" i="1"/>
  <c r="F145" i="1"/>
  <c r="F140" i="1"/>
  <c r="F139" i="1"/>
  <c r="F138" i="1"/>
  <c r="F137" i="1"/>
  <c r="F135" i="1"/>
  <c r="F55" i="1"/>
  <c r="F54" i="1"/>
  <c r="F53" i="1"/>
  <c r="F52" i="1"/>
  <c r="F134" i="1" l="1"/>
  <c r="F554" i="1"/>
  <c r="F562" i="1" s="1"/>
  <c r="F602" i="1" s="1"/>
  <c r="F580" i="1"/>
  <c r="F604" i="1" s="1"/>
  <c r="F547" i="1"/>
  <c r="F601" i="1" s="1"/>
  <c r="F607" i="1" s="1"/>
  <c r="F613" i="1" s="1"/>
  <c r="F573" i="1"/>
  <c r="F603" i="1" s="1"/>
  <c r="F454" i="1"/>
  <c r="F463" i="1" s="1"/>
  <c r="F438" i="1"/>
  <c r="F461" i="1" s="1"/>
  <c r="F275" i="1"/>
  <c r="F281" i="1" s="1"/>
  <c r="F405" i="1"/>
  <c r="F458" i="1" s="1"/>
  <c r="F412" i="1"/>
  <c r="F419" i="1" s="1"/>
  <c r="F459" i="1" s="1"/>
  <c r="F292" i="1"/>
  <c r="F322" i="1" s="1"/>
  <c r="F316" i="1"/>
  <c r="F325" i="1" s="1"/>
  <c r="F445" i="1"/>
  <c r="F462" i="1" s="1"/>
  <c r="F299" i="1"/>
  <c r="F323" i="1" s="1"/>
  <c r="F431" i="1"/>
  <c r="F460" i="1" s="1"/>
  <c r="F268" i="1"/>
  <c r="F142" i="1"/>
  <c r="F307" i="1"/>
  <c r="F324" i="1" s="1"/>
  <c r="F127" i="1"/>
  <c r="F184" i="1" s="1"/>
  <c r="F180" i="1"/>
  <c r="F171" i="1"/>
  <c r="F188" i="1" s="1"/>
  <c r="F163" i="1"/>
  <c r="F187" i="1" s="1"/>
  <c r="F155" i="1"/>
  <c r="F186" i="1" s="1"/>
  <c r="F464" i="1" l="1"/>
  <c r="F612" i="1" s="1"/>
  <c r="F189" i="1"/>
  <c r="F319" i="1"/>
  <c r="F185" i="1"/>
  <c r="F326" i="1" l="1"/>
  <c r="F611" i="1" s="1"/>
  <c r="F191" i="1"/>
  <c r="F610" i="1" s="1"/>
  <c r="F614" i="1" l="1"/>
</calcChain>
</file>

<file path=xl/sharedStrings.xml><?xml version="1.0" encoding="utf-8"?>
<sst xmlns="http://schemas.openxmlformats.org/spreadsheetml/2006/main" count="738" uniqueCount="426">
  <si>
    <t>G L A V N I</t>
  </si>
  <si>
    <t>ELEKTROTEHNIČKI  PROJEKT</t>
  </si>
  <si>
    <r>
      <t xml:space="preserve">                                                       </t>
    </r>
    <r>
      <rPr>
        <sz val="16"/>
        <color rgb="FF0000FF"/>
        <rFont val="Times New Roman"/>
        <family val="1"/>
        <charset val="238"/>
      </rPr>
      <t>M A P A  3</t>
    </r>
  </si>
  <si>
    <r>
      <t xml:space="preserve">                                                          </t>
    </r>
    <r>
      <rPr>
        <sz val="16"/>
        <color rgb="FF0000FF"/>
        <rFont val="Times New Roman"/>
        <family val="1"/>
        <charset val="238"/>
      </rPr>
      <t>TROŠKOVNIK</t>
    </r>
  </si>
  <si>
    <r>
      <t>GRAĐEVINA:</t>
    </r>
    <r>
      <rPr>
        <sz val="12"/>
        <color theme="1"/>
        <rFont val="Times New Roman"/>
        <family val="1"/>
        <charset val="238"/>
      </rPr>
      <t xml:space="preserve">  SUSTAV  ODVODNJE  I  </t>
    </r>
  </si>
  <si>
    <t>PROČIŠĆAVANJA  OTPADNIH  VODA</t>
  </si>
  <si>
    <t>NASELJA  PODRAVSKA  MOSLAVINA</t>
  </si>
  <si>
    <r>
      <t xml:space="preserve">MJESTO GRADNJE : </t>
    </r>
    <r>
      <rPr>
        <sz val="12"/>
        <color theme="1"/>
        <rFont val="Times New Roman"/>
        <family val="1"/>
        <charset val="238"/>
      </rPr>
      <t>PODRAVSKA  MOSLAVINA,  kat.  čest.  br  2199, 2202,  2241,</t>
    </r>
  </si>
  <si>
    <t>2210  i  555  k. o.  PODRAVSKA  MOSLAVINA</t>
  </si>
  <si>
    <r>
      <t>BROJ  PROJEKTA</t>
    </r>
    <r>
      <rPr>
        <sz val="14"/>
        <color theme="1"/>
        <rFont val="Times New Roman"/>
        <family val="1"/>
        <charset val="238"/>
      </rPr>
      <t xml:space="preserve">              :</t>
    </r>
    <r>
      <rPr>
        <sz val="12"/>
        <color theme="1"/>
        <rFont val="Times New Roman"/>
        <family val="1"/>
        <charset val="238"/>
      </rPr>
      <t xml:space="preserve">  16 / 14 – KS</t>
    </r>
  </si>
  <si>
    <r>
      <t xml:space="preserve">ZAJED.  OZN.  PROJEKTA : </t>
    </r>
    <r>
      <rPr>
        <sz val="12"/>
        <color theme="1"/>
        <rFont val="Times New Roman"/>
        <family val="1"/>
        <charset val="238"/>
      </rPr>
      <t>836/14.-M</t>
    </r>
  </si>
  <si>
    <t>OPĆA   NAPOMENA</t>
  </si>
  <si>
    <t xml:space="preserve">  U  jediničnim  cijenama  za  sve  stavke  troškovnika,  ponuda  mora  sadržavati  ukupne  troškove  materijala  i</t>
  </si>
  <si>
    <t xml:space="preserve"> rada  do  potpunog  dovršenja  cjelokupnog  posla,  uključujući:</t>
  </si>
  <si>
    <t>1.  sav  rad,  glavni  i  pomoćni,  uporabu  lakih  pokretnih  skela,  sva  potrebna  podupiranja,  sav unutrašnji  transport  i  potrebnu  zaštitu  izvedenih  radova,  nabavu  i  transport  na  gradilište,  utovare, istovare,  skladištenje  i  čuvanje</t>
  </si>
  <si>
    <t>2.  spajanje  i  montažu,  uključujući  sav  potreban  spojni,  montažni  materijal  i  pribor</t>
  </si>
  <si>
    <t>3.  sva  prateća  čišćenja  tijekom  izvođenja  radova</t>
  </si>
  <si>
    <t>4.  izradu  prateće  radioničke  dokumentacije  za  sve  razvodne  ormare,  izradu  natpisnih  pločica, oznaka  kabela  i  rednih  stezaljki</t>
  </si>
  <si>
    <t>5.  nabavu  i  transport  na  gradilište,  utovare,  istovare,  skladištenje  i  čuvanje</t>
  </si>
  <si>
    <t>6.  puštanje  sustava  u  rad,  izradu  uputa  za  rukovanje  i  obuku  korisnika,</t>
  </si>
  <si>
    <t>7.  za  sve  izvedene  radove,  ugrađene  materijale  i  opremu,  potrebno  je  ishoditi  dokaze  o  kakvoći (atestna  dokumentacija,  garantni  listovi)  te  ih  bez  posebne  naknade  dati  na  uvid  nadzornom inženjeru,  a  prilikom  primopredaje  građevine,  uručiti  Investitoru  odnosno  krajnjem  korisniku</t>
  </si>
  <si>
    <t>8.  organizaciju  gradilišta  za  vlastite  potrebe  uključivo  sa  garderobama  za  radnike  spremištima  za alat,  osiguranje  vlastite  gradilišne  el. energije  i  rasvjete  radnih  prostora.</t>
  </si>
  <si>
    <t>9.  odvoz  nepotrebne  opreme  i  materijala  na  gradski  deponij  udaljen  cca 5 km  od  radilišta uključujući  troškove  plačanja  odlagališta</t>
  </si>
  <si>
    <t>Opis opreme / rada</t>
  </si>
  <si>
    <t>Cijena</t>
  </si>
  <si>
    <t>1.</t>
  </si>
  <si>
    <t>CRPNA  STANICA  CS  1</t>
  </si>
  <si>
    <t>1.1.</t>
  </si>
  <si>
    <t>Napajanje</t>
  </si>
  <si>
    <t>Opremu  isporučuje  i  radove  izvodi  HEP  ODS  d. o. o. prema  Predhodnoj  elektroenergetskoj  suglasnosti  br.  400804 – 140048 – 0011  od  18.  prosinca  2014. god.</t>
  </si>
  <si>
    <t>- Preuzimanje  samostojećeg  priključno - mjernog  oramara  SKPMO,  koji  isporučuje  HEP , te  ugradnja  komplet  s  temeljem.</t>
  </si>
  <si>
    <t>kom</t>
  </si>
  <si>
    <t>1.1  Napajanje  ukupno:</t>
  </si>
  <si>
    <t>1.2.</t>
  </si>
  <si>
    <t>Razdjelnica  RCS  1</t>
  </si>
  <si>
    <t xml:space="preserve">- Iskop  rova  za  postavljanje  temelja  ormara  razdjelnice  RCS  1 </t>
  </si>
  <si>
    <t>m3</t>
  </si>
  <si>
    <t>- Isporuka  i  ugradnja  podložnog  betona  u  iskop  za  temelj  postolja  RCS - a</t>
  </si>
  <si>
    <t xml:space="preserve">Isporuka  i  ugradnja  pijeska  u  postolje  RCS – a  </t>
  </si>
  <si>
    <t xml:space="preserve">- Izrada,  isporuka,  ugradnja  i  spajanje vanjske  samostajeće  električne  razdjelnice  prepumpne  stanice  RCS 1  sastavljene  od  slijedeće  opreme : </t>
  </si>
  <si>
    <t>- Samostojeći  ormarić  kao  Schrack - Maxipol  sastavljen  od  slijedećih  dijelova</t>
  </si>
  <si>
    <t>U  razdjelnicu  ugraditi  slijedeću  opremu :</t>
  </si>
  <si>
    <t xml:space="preserve">Dobava, ugradnja i  spajanje  slijedeće  kontrolne  i  komunikacijske  opreme  kao  proizvođača  Siemens :   </t>
  </si>
  <si>
    <t>Redne  stezaljke</t>
  </si>
  <si>
    <t>1.2  RAZDJELNICA  RCS  1  Ukupno :</t>
  </si>
  <si>
    <t>1.3.</t>
  </si>
  <si>
    <t>Električna  instalacija  crpne  stanice</t>
  </si>
  <si>
    <t>Isporuka,  ugradnja  i  spajanje  priključnog  ormarića  PO  kao  tip.  Schrack  CI  2722,  s  ugrađenom  slijedećom  opremom</t>
  </si>
  <si>
    <t xml:space="preserve"> kom</t>
  </si>
  <si>
    <t>-  Redne  stezaljke  2,5 mm2</t>
  </si>
  <si>
    <t>-  Uvodnica  Pg 16</t>
  </si>
  <si>
    <t>-  Uvodnica  Pg 13,5</t>
  </si>
  <si>
    <t xml:space="preserve">Ukupno  ormarić  PO:     </t>
  </si>
  <si>
    <t>Isporuka  i  ugradnja  zaštitnih  cijevi  PEHD  ø  110  mm</t>
  </si>
  <si>
    <t>m</t>
  </si>
  <si>
    <t>Isporuka  i  polaganje  u  već  iskopani  rov  i  s  provlačenjem  krz  postavljene  cijevi,  kabela</t>
  </si>
  <si>
    <t>-  NYY – J 4 x 16 mm2</t>
  </si>
  <si>
    <t>-  NYY – J 3 x 2,5 mm2</t>
  </si>
  <si>
    <t>-  NYY – J 3 x 1,5 mm2</t>
  </si>
  <si>
    <t>-  P / F  16 mm2</t>
  </si>
  <si>
    <t xml:space="preserve">1.3  Električna  instalacija  crpne  stanice  ukupno : </t>
  </si>
  <si>
    <t>1.4.</t>
  </si>
  <si>
    <t xml:space="preserve"> Instalacija  izjednačavanja  potencijala </t>
  </si>
  <si>
    <t>Isporuka  i  polaganje  u  već  iskopani  rov  čelične  pocinčane  trake  Fe Zn 25 x 4 mm:</t>
  </si>
  <si>
    <t>Isporuka  i  polaganje  kod  betoniranja  temelja  čelične  pocinčane  trake  Fe Zn 25 x 4 mm:</t>
  </si>
  <si>
    <t>Isporuka  i  ugradnja  križne  spojnice  za  čeličnu  pocinčanu  traku  Fe Zn 25 x 4 mm  u  kutiji  sa  zalijevanjem  bitumenom:</t>
  </si>
  <si>
    <t>Spajanje  čelične  pocinčane  trake  Fe Zn 25 x 4 mm  na  „ Pe „  sabirnice  u  ormarima  SPMO  i  CS 1.  Komplet  sa  svim  potrebnim  materijalom :</t>
  </si>
  <si>
    <t>Izrada  instalacije  dopunskog  izjednačavanja  potencijala  :</t>
  </si>
  <si>
    <t xml:space="preserve">-  Doprema  i  polaganje  po  zidu  okna  čelične  poc.  trake  Fe Zn 25 x 4 mm  kompleta  s  potrebnim  poduporama  </t>
  </si>
  <si>
    <t>-  Isporuka  i  polaganje  kabela  P/F –Y 1 x 16 mm2 :</t>
  </si>
  <si>
    <t>-  Spajanje  na  sabirni  vod  metalnih  masa  komplet  sa  svim  potrebnim  materijalom</t>
  </si>
  <si>
    <t>1.4  Instalacija  izjednačavanja  potencijala  ukupno:</t>
  </si>
  <si>
    <t>1.5.</t>
  </si>
  <si>
    <t xml:space="preserve"> Ostali  radovi </t>
  </si>
  <si>
    <t xml:space="preserve">Izrada,  isporuka  i  ugradnja  Inox  konzole  s  obujmicama  za  pričvršćenje  kabela  u  oknu   </t>
  </si>
  <si>
    <t xml:space="preserve">Namještanje  kabela  i  podešavanje  visine  za  crpke  i  mjerače  nivoa </t>
  </si>
  <si>
    <t xml:space="preserve"> Spajanje  opreme  koju  isporučuju  i  ugrađuju drugi  isporučitelji  opreme ( 2 pumpe, 4  plovka ) </t>
  </si>
  <si>
    <t xml:space="preserve">Nespecificirani  sitni  instalacijski  materijal  i  pribor  </t>
  </si>
  <si>
    <t>1.5  Ostali  radovi  ukupno :</t>
  </si>
  <si>
    <t xml:space="preserve">1.6. </t>
  </si>
  <si>
    <t xml:space="preserve">Puštanje  u  probni  rad : </t>
  </si>
  <si>
    <t>Programiranje  i  parametriranje  PLC – a ( SIMATIC ) i  komunikacije  ( SINAUT )  za  potrebe  vođenja  i  nadzora   rada  crpne  stanice</t>
  </si>
  <si>
    <t>Funkcionalno  ispitivanje  signala i  puštanje  crpne  stanice  u  automatski  rad ( preko PLC – a  i  lokalne  automatike )</t>
  </si>
  <si>
    <t xml:space="preserve">Obuka  korisnika,  izrada  uputstava  za  korištenje  i  održavanje  stanice  te  priprema  i  isporuka  dokumentacije  za  tehnički  pregled   </t>
  </si>
  <si>
    <t>Izrada  i  isporuka investitoru  dokumentacije  izvedenog  stanja  u  tri  primjerka</t>
  </si>
  <si>
    <t xml:space="preserve">1.6  Puštanje  u  probni  rad ukupno : </t>
  </si>
  <si>
    <t>1.7.</t>
  </si>
  <si>
    <t>Mjerenja  i  ispitivanja</t>
  </si>
  <si>
    <t xml:space="preserve"> Mjerenja  i  izdavanje  ispitnih  protokola </t>
  </si>
  <si>
    <t>- mjerenje  otpora  izolacije</t>
  </si>
  <si>
    <t>- mjerenje  otpora  uzemljenja</t>
  </si>
  <si>
    <t>- ispitivanje  djelovanja  zaštite</t>
  </si>
  <si>
    <t xml:space="preserve">- ispitivanje  funkcionalnosti </t>
  </si>
  <si>
    <t>Ukupno:</t>
  </si>
  <si>
    <t>1.  Crpna  stanica  CS1  rekapitulacija</t>
  </si>
  <si>
    <t>Razdjelnica RCS 1</t>
  </si>
  <si>
    <t>Električna  instalacija</t>
  </si>
  <si>
    <t>Instalacija  izjednačavanja  potencijala</t>
  </si>
  <si>
    <t>Ostali  radovi</t>
  </si>
  <si>
    <t>Puštanje  u  probni  rad</t>
  </si>
  <si>
    <t>2.</t>
  </si>
  <si>
    <t>CRPNA  STANICA  CS  2</t>
  </si>
  <si>
    <t>2.1.</t>
  </si>
  <si>
    <t>Opremu  isporučuje  i  radove  izvodi  HEP  ODS  d. o. o. prema  Predhodnoj  elektroenergetskoj  suglasnosti  br.  400804 – 140049 – 0011  od  18.  prosinca  2014. god.</t>
  </si>
  <si>
    <t>2.1  Napajanje  ukupno:</t>
  </si>
  <si>
    <t>2.2.</t>
  </si>
  <si>
    <t>Razdjelnica  RCS  2</t>
  </si>
  <si>
    <t xml:space="preserve">- Iskop  rova  za  postavljanje  temelja  ormara  razdjelnice  RCS  2 </t>
  </si>
  <si>
    <t xml:space="preserve">- Izrada,  isporuka,  ugradnja  i  spajanje vanjske  samostajeće  električne  razdjelnice  prepumpne  stanice  RCS 2  sastavljene  od  slijedeće  opreme : </t>
  </si>
  <si>
    <t>2.2  RAZDJELNICA  RCS  2  Ukupno :</t>
  </si>
  <si>
    <t>2.3.</t>
  </si>
  <si>
    <t>-  NYY – J 7 x 2,5 mm2</t>
  </si>
  <si>
    <t xml:space="preserve">2.3  Električna  instalacija  crpne  stanice  ukupno : </t>
  </si>
  <si>
    <t>2.4.</t>
  </si>
  <si>
    <t xml:space="preserve">-  Doprema  i  polaganje  po  zidu  okna  čelične  poc.  Trake  Fe Zn 25 x 4 mm  kompleta  s  potrebnim  poduporama  </t>
  </si>
  <si>
    <t>2.4  Instalacija  izjednačavanja  potencijala  ukupno:</t>
  </si>
  <si>
    <t>2.5.</t>
  </si>
  <si>
    <t>2.5  Ostali  radovi  ukupno :</t>
  </si>
  <si>
    <t xml:space="preserve">Programiranje  i  parametriranje  PLC – a </t>
  </si>
  <si>
    <t>( SIMATIC )  i  komunikacije  ( SINAUT )  za  potrebe  vođenja  i  nadzora   rada  crpne  stanice</t>
  </si>
  <si>
    <t xml:space="preserve">1.6  Puštanje  u  probni  rad  ukupno : </t>
  </si>
  <si>
    <t>2.7.</t>
  </si>
  <si>
    <t xml:space="preserve">- ispitivanje  djelovanja  zaštite </t>
  </si>
  <si>
    <t>Razdjelnica RCS 2</t>
  </si>
  <si>
    <t>3.</t>
  </si>
  <si>
    <t>CRPNA  STANICA  CS  3</t>
  </si>
  <si>
    <t>3.1.</t>
  </si>
  <si>
    <t>Opremu  isporučuje  i  radove  izvodi  HEP  ODS  d. o. o. prema  Predhodnoj  elektroenergetskoj  suglasnosti br.  400804 – 140050 – 0011  od  18.  prosinca  2014. god.</t>
  </si>
  <si>
    <t>- Preuzimanje  samostojećeg  priključno - mjernog  oramara  SPMO,  koji  isporučuje  HEP , te  ugradnja  komplet  s  temeljem.</t>
  </si>
  <si>
    <t>3.1  Napajanje  ukupno:</t>
  </si>
  <si>
    <t>3.2.</t>
  </si>
  <si>
    <t>Razdjelnica  RCS  3</t>
  </si>
  <si>
    <t xml:space="preserve">- Iskop  rova  za  postavljanje  temelja  ormara  razdjelnice  RCS  3 </t>
  </si>
  <si>
    <t xml:space="preserve">- Izrada,  isporuka,  ugradnja  i  spajanje vanjske  samostajeće  električne  razdjelnice  prepumpne  stanice  RCS  sastavljene  od  slijedeće  opreme : </t>
  </si>
  <si>
    <t>3.2  RAZDJELNICA  RCS  3  Ukupno :</t>
  </si>
  <si>
    <t>3.3.</t>
  </si>
  <si>
    <t>Isporuka  i  ugradnja  zaštitnih  cijevi  PEHD  ø  80  mm</t>
  </si>
  <si>
    <t xml:space="preserve">3.3  Električna  instalacija  crpne  stanice  ukupno : </t>
  </si>
  <si>
    <t>3.4.</t>
  </si>
  <si>
    <t>Spajanje  čelične  pocinčane  trake  Fe Zn 25 x 4 mm  na  „ Pe „  sabirnice  u  ormarima  SKPMO  i  CS 3.  Komplet  sa  svim  potrebnim  materijalom :</t>
  </si>
  <si>
    <t>3.5.</t>
  </si>
  <si>
    <t xml:space="preserve"> Spajanje  opreme  koju  isporučuju  i  ugrađuju drugi  isporučitelji  opreme ( 2 pumpe,  4 plovka ) </t>
  </si>
  <si>
    <t>3.5  Ostali  radovi  ukupno :</t>
  </si>
  <si>
    <t>Izrada  i  isporuka  investitoru  dokumentacije  izvedenog  stanja  u  tri  primjerka</t>
  </si>
  <si>
    <t xml:space="preserve">3.6  Puštanje  u  probni  rad  ukupno : </t>
  </si>
  <si>
    <t>3.7.</t>
  </si>
  <si>
    <t>-mjerenje galvanske povezanosti  metalnih  masa</t>
  </si>
  <si>
    <t>3.  Crpna  stanica  CS3  rekapitulacija</t>
  </si>
  <si>
    <t>Razdjelnica RCS 3</t>
  </si>
  <si>
    <t>4.</t>
  </si>
  <si>
    <t>CRPNA  STANICA  CS  4</t>
  </si>
  <si>
    <t>4.1.</t>
  </si>
  <si>
    <t>Opremu  isporučuje  i  radove  izvodi  HEP  ODS  d. o. o. prema  Predhodnoj  elektroenergetskoj  suglasnosti  br.  br.  400804 – 140051 – 003  izdana  od HEP – Operator  distribucijskog  sustava  d. o. o.  Zagreb,  Elektroslavonija  Osijek,  Pogon  Donji  Miholjac  od  06.  rujna  2016.  god.</t>
  </si>
  <si>
    <t>4.2.</t>
  </si>
  <si>
    <t>Razdjelnica  RCS  4</t>
  </si>
  <si>
    <t>4.2  RAZDJELNICA  RCS  4  Ukupno :</t>
  </si>
  <si>
    <t>4.3.</t>
  </si>
  <si>
    <t>-  NYY – J 5 x 25 mm2</t>
  </si>
  <si>
    <t xml:space="preserve">4.3  Električna  instalacija  crpne  stanice  ukupno : </t>
  </si>
  <si>
    <t>4.4.</t>
  </si>
  <si>
    <t>4.4  Instalacija  izjednačavanja  potencijala  ukupno:</t>
  </si>
  <si>
    <t>4.5.</t>
  </si>
  <si>
    <t>4.5  Ostali  radovi  ukupno :</t>
  </si>
  <si>
    <t xml:space="preserve">4.6. </t>
  </si>
  <si>
    <t xml:space="preserve">4.6  Puštanje  u  probni  rad  ukupno : </t>
  </si>
  <si>
    <t>4.7.</t>
  </si>
  <si>
    <t>- mjerenje  galvanske  povezanosti  metalnih  masa</t>
  </si>
  <si>
    <t>4.  Crpna  stanica  CS4  rekapitulacija</t>
  </si>
  <si>
    <t>R E K A P I T U L A C I J A</t>
  </si>
  <si>
    <t>Crpna  stanica  CS 1</t>
  </si>
  <si>
    <t>Crpna  stanica  CS 2</t>
  </si>
  <si>
    <t>Crpna  stanica  CS 3</t>
  </si>
  <si>
    <t>Crpna  stanica  CS 4</t>
  </si>
  <si>
    <t>S V E U K U P N O :</t>
  </si>
  <si>
    <r>
      <t>Našice,</t>
    </r>
    <r>
      <rPr>
        <sz val="12"/>
        <color theme="1"/>
        <rFont val="Times New Roman"/>
        <family val="1"/>
        <charset val="238"/>
      </rPr>
      <t xml:space="preserve">   Ožujak</t>
    </r>
    <r>
      <rPr>
        <b/>
        <sz val="12"/>
        <color theme="1"/>
        <rFont val="Times New Roman"/>
        <family val="1"/>
        <charset val="238"/>
      </rPr>
      <t xml:space="preserve">  </t>
    </r>
    <r>
      <rPr>
        <sz val="12"/>
        <color theme="1"/>
        <rFont val="Times New Roman"/>
        <family val="1"/>
        <charset val="238"/>
      </rPr>
      <t>2018. god.</t>
    </r>
  </si>
  <si>
    <t>Projektant :</t>
  </si>
  <si>
    <t>Pavao  Habuda  ing.  el.</t>
  </si>
  <si>
    <t>Jed. Cijena (Kn)</t>
  </si>
  <si>
    <t>3.6.</t>
  </si>
  <si>
    <t>2.6.</t>
  </si>
  <si>
    <t>2.  Crpna  stanica  CS2  rekapitulacija</t>
  </si>
  <si>
    <t>1.6.</t>
  </si>
  <si>
    <t>4.6.</t>
  </si>
  <si>
    <t>jed. mjere</t>
  </si>
  <si>
    <t>kol</t>
  </si>
  <si>
    <t xml:space="preserve"> Samostojeći  ormarić  kao  Schrack - Maxipol  sastavljen  od  slijedećih  dijelova:</t>
  </si>
  <si>
    <t xml:space="preserve"> </t>
  </si>
  <si>
    <t xml:space="preserve"> Unutrašnja  vrata  tip. kom.1</t>
  </si>
  <si>
    <t xml:space="preserve"> Postolje  tip.  POSG 0750 kom.1</t>
  </si>
  <si>
    <t>Samostojeći  ormar  tip. POCC 5330, IP 55, 
 ( 750x1250x312 mm ) kom.1</t>
  </si>
  <si>
    <t>- Cilindrična  bravica  s  tiskim  ključem  koncesionara kom.1</t>
  </si>
  <si>
    <t>Sve  u  izvedbi  IP  55,  komplet  sa  pripadnim potrebnim  montažnim  i  spojnim  priborom kom.1</t>
  </si>
  <si>
    <t>Limitator  2 x 32 + 1 x 40 A.  Isporučuje  ga  HEP  ODS  d. o. o.    kom.1</t>
  </si>
  <si>
    <t>Osigurač  sklopka  kao  tip.  RBK 00 160 / 100 A  TEP kom.1</t>
  </si>
  <si>
    <t>Odvodnik  prenapona  s  pomoć.  kontaktima,  kao  Schrack,  tip.  VVP  255,  kompl. -kom.3</t>
  </si>
  <si>
    <t>Odvodnik  prenapona  s  pomoć.  kontaktima ,  kao  Schrack,  tip. DVP  255,  kompl. kom.1</t>
  </si>
  <si>
    <t xml:space="preserve"> kom.1Sklopka  grebenasta  Končar  tip. 4G100 – 75 - OU</t>
  </si>
  <si>
    <t>Zaštitna  diferencijalna  sklopka  kao  Schrack  tip. BCFO  100 / 0,3 A / 4P kom.1</t>
  </si>
  <si>
    <t>Zaštitni  prekidač  kao  Schrack  tip.  B  2/1A kom.3</t>
  </si>
  <si>
    <t>Zaštitni  prekidač  kao  Schrack  tip.  B  6/3A kom.1</t>
  </si>
  <si>
    <t>Zaštitni  prekidač  kao  Schrack  tip.  B  6/2A kom.2</t>
  </si>
  <si>
    <t>Zaštitni  prekidač  kao  Schrack  tip.  B  6/1A kom.8</t>
  </si>
  <si>
    <t>Zaštitni  prekidač  kao  Schrack  tip.  C10/1A kom.1</t>
  </si>
  <si>
    <t>Zaštitni  prekidač  cijevni  0,5 A kom.7</t>
  </si>
  <si>
    <t>Priključnica  ugradna  230V,  16 A,  kao  Schrack , tip.  BZ 325000 kom.1</t>
  </si>
  <si>
    <t>Utikač  i  utičnica  za  napravu  nadgradni, IP 67,   415V, 63 A, 4P,  kao   tip. MPP 32  TEP kom.1</t>
  </si>
  <si>
    <t>Električni  grijač  kao  Schrack  tip.  IUK 08344,  100 W kom.2</t>
  </si>
  <si>
    <t>Termostat  kao  Schrack  tip.  IUK 08565,  100 W kom.1</t>
  </si>
  <si>
    <t>Svjetiljka  ugradna  s  krajnjim  prekidačem  za  vrata  kao   Schrack,  tip.  EVG  18 W  kom.1</t>
  </si>
  <si>
    <t>Ventilator  s  filterom  kao  tip. IUKNF 1523A  IP 54,  Schrack kom.1</t>
  </si>
  <si>
    <t>Filter  IUKNE  150 109x109x19,  IP 54 kom.1</t>
  </si>
  <si>
    <t>Termostat  za  ventilator  kao  Schrack  tip.  IUK 08566 kom.1</t>
  </si>
  <si>
    <t>Transformator  400/230 V, 50 Hz,  100 VA  kao  tip.  LP  604010T- kom.1</t>
  </si>
  <si>
    <t>Trofazni  relej  za  kontrolu  napona,  kao  Schrack , tip. UR5U3011 kom.1</t>
  </si>
  <si>
    <t>Brojač  sati  rada  230V,  kao  Schrack , tip. BZ326414 kom.2</t>
  </si>
  <si>
    <t>Sklopka  voltmetarska  kao  Schrack , tip. IN009V00 kom.1</t>
  </si>
  <si>
    <t>Sklopka  izborna  Schrack , tip. IN006220  pol.  1-0-2 kom.2</t>
  </si>
  <si>
    <t>Sklopka  izborna  kao  Schrack , tip.  IN027120  pol.  1-2 kom.1</t>
  </si>
  <si>
    <t>Analogni voltmetar  0 - 500V, 48 x 48 mm  kao  Schrack , tip. MGF64500 kom.1</t>
  </si>
  <si>
    <t>Analogni  ampermetar  10A  , 48 x 48 mm  kao  Schrack , tip. MGF 54010 48x48, 10A AC kom.2</t>
  </si>
  <si>
    <t>Bistabilni  relej,  kao  Schneider , tip. ITLI 16A 230V, A9C30815  s  dodatnim  modulom  A9C32816   kom.1</t>
  </si>
  <si>
    <t>Strujni  mjerni  transformator  100/5A  kao  Schrack , tip.  MG900300 kom.2</t>
  </si>
  <si>
    <t>Pomoćni  relej  s  podnožjem ( napajanje 230V AC ) , Schrack , tip. PT570730 + YPT78704 kom.10</t>
  </si>
  <si>
    <t>Pomoćni  relej  s  podnožjem ( napajanje 24V DC ) , Schrack , tip. PT570024 + YPT78704 kom.7</t>
  </si>
  <si>
    <t>Softstarter  ATS22 D47 Q  400V  Schneider kom.2</t>
  </si>
  <si>
    <r>
      <t xml:space="preserve">Prekidač  motorski  magnetski  50 A  tip. </t>
    </r>
    <r>
      <rPr>
        <sz val="11"/>
        <color theme="1"/>
        <rFont val="Times New Roman"/>
        <family val="1"/>
        <charset val="238"/>
      </rPr>
      <t>GV3 – ME 63  40 – 63 A</t>
    </r>
    <r>
      <rPr>
        <sz val="11"/>
        <color rgb="FF000000"/>
        <rFont val="Times New Roman"/>
        <family val="1"/>
        <charset val="238"/>
      </rPr>
      <t xml:space="preserve">  Schneider kom.2</t>
    </r>
  </si>
  <si>
    <t>Pomoćni  kontakti 1R+1M za motorski  prekidač   tip: GVAE 11   kom. 2</t>
  </si>
  <si>
    <r>
      <t xml:space="preserve">Sklopnik 50A 3P 1NO+1NC 230V 50/60HZ  tip. </t>
    </r>
    <r>
      <rPr>
        <sz val="11"/>
        <color theme="1"/>
        <rFont val="Times New Roman"/>
        <family val="1"/>
        <charset val="238"/>
      </rPr>
      <t xml:space="preserve">LC1-D50A  P7  </t>
    </r>
    <r>
      <rPr>
        <sz val="11"/>
        <color rgb="FF000000"/>
        <rFont val="Times New Roman"/>
        <family val="1"/>
        <charset val="238"/>
      </rPr>
      <t>Schneider kom. 2</t>
    </r>
  </si>
  <si>
    <r>
      <t xml:space="preserve">Relej  Interface  2CO 8A 230V AC  tip. </t>
    </r>
    <r>
      <rPr>
        <sz val="11"/>
        <color theme="1"/>
        <rFont val="Times New Roman"/>
        <family val="1"/>
        <charset val="238"/>
      </rPr>
      <t xml:space="preserve">RSB2A080P7 </t>
    </r>
    <r>
      <rPr>
        <sz val="11"/>
        <color rgb="FF000000"/>
        <rFont val="Times New Roman"/>
        <family val="1"/>
        <charset val="238"/>
      </rPr>
      <t>Schneider kom. 4</t>
    </r>
  </si>
  <si>
    <r>
      <t xml:space="preserve">Podnožje  za  RSB 8A  I  16A  tip. </t>
    </r>
    <r>
      <rPr>
        <sz val="11"/>
        <color theme="1"/>
        <rFont val="Times New Roman"/>
        <family val="1"/>
        <charset val="238"/>
      </rPr>
      <t>RSZE1S48M</t>
    </r>
    <r>
      <rPr>
        <sz val="11"/>
        <color rgb="FF000000"/>
        <rFont val="Times New Roman"/>
        <family val="1"/>
        <charset val="238"/>
      </rPr>
      <t xml:space="preserve">  Schneider kom. 4</t>
    </r>
  </si>
  <si>
    <t>Mjerni  pretvarač 0 – 5A / 0 - 20 mA , IME tip. TM 21A34 kom. 2</t>
  </si>
  <si>
    <t>Relej  za  zaštitu  motora  pumpe  od  pregrijavanja i  prodora  vode ( Flygt tip. Mini CAS II ) preuzima  se  od  isporučitelja  pumpe. kom. 2</t>
  </si>
  <si>
    <t>Signalna  svjetiljka  LED,  8   mm , 24 V DC,  zelena  kao  tip  XVLA 133  Schneider kom. 4</t>
  </si>
  <si>
    <t>Signalna  svjetiljka  LED,  8   mm , 24 V DC,  crvena  kao  tip  XVLA 134  Schneider kom. 8</t>
  </si>
  <si>
    <t>Signalna  svjetiljka  LED,  8   mm , 24 V DC,  žuta  kao  tip  XVLA 135  Schneider kom. 2</t>
  </si>
  <si>
    <t>SITOP  modularna  napojna  jedinica , 230V AC/24VDC-5A, tip.6EP1333-3BA00 kom. 1</t>
  </si>
  <si>
    <t>SITOP UPS  modul  24VDC-6A, tip.6EP1931-2DC21 kom. 1</t>
  </si>
  <si>
    <t xml:space="preserve">SITOP  akumulatroski  modul,  24V-3,2Ah, tip.6EP1935-6MD11 kom.1 </t>
  </si>
  <si>
    <t xml:space="preserve">SIMATIC  S-7-200, PLC ( CPU226, 24DI, 16DO..)  tip. 6ES7216-2AD23-0XB0 kom.1 </t>
  </si>
  <si>
    <t xml:space="preserve">SIMATIC  S-7-200, Programski memerijski  modul,  tip. 6ES7291-8GF23-0XB0 kom.1 </t>
  </si>
  <si>
    <t xml:space="preserve">SIMATIC  S-7-200, analogni  modul, ( 4AI ) kom.1 </t>
  </si>
  <si>
    <t xml:space="preserve">tip. 6ES7231-OHC22-0XA0 kom.1 </t>
  </si>
  <si>
    <t xml:space="preserve">Operatorski  panel  SIMATIC  TD 400 C  sa  spojnim  vodom kom.1 </t>
  </si>
  <si>
    <t xml:space="preserve">GSM / GPRS  modem SINAUT  MD720-3 s komandim sučeljem, tip. 6NH9720-3AA00 kom.1 </t>
  </si>
  <si>
    <t xml:space="preserve">SINAUT  ANT  794-4MR  GSM antena,  tip. 6NH9860-1AA00 kom.1 </t>
  </si>
  <si>
    <t xml:space="preserve">Spojni  kabel,  SIPLUS  PC / PPI kom.1 </t>
  </si>
  <si>
    <t>- 16  mm 2  kom.4</t>
  </si>
  <si>
    <t>- 4  mm2 kom.40</t>
  </si>
  <si>
    <t xml:space="preserve">Ostali  sitni  montažni  i  instalacijski materijal ( vodiči, stopice, kanali, sabirnice, nosači, vijci, oznake  i  dr. )  te  rad na  ugradnji i  spajanju  opreme. kom.1 </t>
  </si>
  <si>
    <t>Isporuka,  ugradnja  i  spajanje  priključnog  ormarića  PO  kao  tip.  Schrack  CI  2722,  s  ugrađenom  slijedećom  opremom kom.1</t>
  </si>
  <si>
    <t>- Samostojeći  ormar  tip. POCC 5330, IP 55 ( 750x1250x312 mm ) kom.1</t>
  </si>
  <si>
    <t>- Unutrašnja  vrata  tip.  kom.1</t>
  </si>
  <si>
    <t>- Unutrašnja  vrata  tip. Kom.1</t>
  </si>
  <si>
    <t>- Postolje  tip.  POSG 0750 Kom.1</t>
  </si>
  <si>
    <t>- Cilindrična  bravica  s  tipskim  ključem  koncesionara  Kom.1</t>
  </si>
  <si>
    <t>Sve  u  izvedbi  IP  55,  komplet  sa  pripadnim potrebnim  montažnim  i  spojnim  priborom Kom.1</t>
  </si>
  <si>
    <t>Limitator  3 x 16 A.  Isporučuje  ga  HEP  ODS  d. o. o. Kom.1</t>
  </si>
  <si>
    <t>Odvodnik  prenapona  s  pomoć.  kontaktima,  kao  Schrack,  tip.  VVP  255,  kompl. Kom.3</t>
  </si>
  <si>
    <t>Odvodnik  prenapona  s  pomoć.  kontaktima ,  kao  Schrack,  tip. DVP  255,  kompl. Kom.1</t>
  </si>
  <si>
    <t>Sklopka  grebenasta  Končar  tip. 4G40 – 75 - OU Kom.1</t>
  </si>
  <si>
    <t>Zaštitna  diferencijalna  sklopka  kao  Schrack  tip. BCFO  40 / 0,3 A / 4P Kom.1</t>
  </si>
  <si>
    <t>Zaštitni  prekidač  kao  Schrack  tip.  B  6/3A Kom.1</t>
  </si>
  <si>
    <t xml:space="preserve"> Kom.1Zaštitni  prekidač  kao  Schrack  tip.  B  6/2A Kom.2</t>
  </si>
  <si>
    <t>Zaštitni  prekidač  kao  Schrack  tip.  B  6/1A Kom.7</t>
  </si>
  <si>
    <t>Zaštitni  prekidač  kao  Schrack  tip.  C10/1A Kom.1</t>
  </si>
  <si>
    <t>Priključnica  ugradna  230V,  16 A,  kao  Schrack , tip.  BZ 325000 Kom.1</t>
  </si>
  <si>
    <t>Utikač  i  utičnica  za  napravu  nadgradni, IP 67,   415V, 16 A, 4P,  kao   tip. MPP 32  TEP Kom.1</t>
  </si>
  <si>
    <t>Termostat  kao  Schrack  tip.  IUK 08565,  100 W Kom.1</t>
  </si>
  <si>
    <t>Svjetiljka  ugradna  s  krajnjim  prekidačem  za  vrata  kao   Schrack,  tip.  EVG  18 W  Kom.1</t>
  </si>
  <si>
    <t>Električni  grijač  kao  Schrack  tip.  IUK 08344,  100 W Kom.2</t>
  </si>
  <si>
    <t>Ventilator  s  filterom  kao  tip. IUKNF 1523A  IP 54,  Schrack Kom.1</t>
  </si>
  <si>
    <t>Filter  IUKNE  150 109x109x19,  IP 54 Kom.1</t>
  </si>
  <si>
    <t>Termostat  za  ventilator  kao  Schrack  tip.  IUK 08566 Kom.1</t>
  </si>
  <si>
    <t>Transformator  400/230 V, 50 Hz,  100 VA  kao  tip.  LP  604010T- Kom.1</t>
  </si>
  <si>
    <t>Trofazni  relej  za  kontrolu  napona,  kao  Schrack , tip. UR5U3011 Kom.1</t>
  </si>
  <si>
    <t>Brojač  sati  rada  230V,  kao  Schrack , tip. BZ326414 Kom.2</t>
  </si>
  <si>
    <t>Sklopka  voltmetarska  kao  Schrack , tip. IN009V00 Kom.1</t>
  </si>
  <si>
    <t>Sklopka  izborna  Schrack , tip. IN006220  pol.  1-0-2 Kom.2</t>
  </si>
  <si>
    <t>Sklopka  izborna  kao  Schrack , tip.  IN027120  pol.  1-2 Kom.1</t>
  </si>
  <si>
    <t>Analogni voltmetar  0 - 500V, 48 x 48 mm  kao  Schrack , tip. MGF64500 Kom.1</t>
  </si>
  <si>
    <t>Analogni  ampermetar  10A  , 48 x 48 mm  kao  Schrack , tip. MGF 54010 48x48, 10A AC Kom.2</t>
  </si>
  <si>
    <t>Bistabilni  relej,  kao  Schneider , tip. ITLI 16A 230V, A9C30815  s  dodatnim  modulom  A9C32816   Kom.1</t>
  </si>
  <si>
    <t>Strujni  mjerni  transformator  40/5A  kao  Schrack , tip.  MG900300 Kom.2</t>
  </si>
  <si>
    <t>Pomoćni  relej  s  podnožjem ( napajanje 230V AC ) , Schrack , tip. PT570730 + YPT78704 Kom.10</t>
  </si>
  <si>
    <t>Pomoćni  relej  s  podnožjem ( napajanje 24V DC ) , Schrack , tip. PT570024 + YPT78704 Kom.7</t>
  </si>
  <si>
    <t>Sklopnik  snage  kao  Schrack  tip.  LC1-D09 P7+4xHN10 Kom.2</t>
  </si>
  <si>
    <t>Prekidač  motorski  magnetski  kao  Schrack  tip.  BE5-6,3  4-6,3  Kom.2</t>
  </si>
  <si>
    <t>Mjerni  pretvarač 0 – 5A / 0 - 20 mA , IME tip. TM 21A34 Kom.2</t>
  </si>
  <si>
    <t>Relej  za  zaštitu  motora  pumpe  od  pregrijavanja i  prodora  vode ( Flygt  tip. Mini CAS II ) preuzima  se  od  isporučitelja  pumpe. Kom.2</t>
  </si>
  <si>
    <t>Signalna  svjetiljka  LED,  8   mm , 24 V DC,  zelena  kao  tip  XVLA 133  Schneider Kom.4</t>
  </si>
  <si>
    <t>Signalna  svjetiljka  LED,  8   mm , 24 V DC,  crvena  kao  tip  XVLA 134  Schneider Kom.8</t>
  </si>
  <si>
    <t>Signalna  svjetiljka  LED,  8   mm , 24 V DC,  žuta  kao  tip  XVLA 135  Schneider Kom.2</t>
  </si>
  <si>
    <t>SITOP  modularna  napojna  jedinica , 230V AC/24VDC-5A, tip.6EP1333-3BA00 Kom.1</t>
  </si>
  <si>
    <t>SITOP UPS  modul  24VDC-6A, tip.6EP1931-2DC21 Kom.1</t>
  </si>
  <si>
    <t>SITOP  akumulatroski  modul,  24V-3,2Ah, tip.6EP1935-6MD11 Kom.1</t>
  </si>
  <si>
    <t>SIMATIC  S-7-200, PLC ( CPU226, 24DI, 16DO..)  tip. 6ES7216-2AD23-0XB0 Kom.1</t>
  </si>
  <si>
    <t>SIMATIC  S-7-200, Programski  memerijski  modul,  tip. 6ES7291-8GF23-0XB0 Kom.1</t>
  </si>
  <si>
    <t>SIMATIC  S-7-200, analogni  modul, ( 4AI ) Kom.1</t>
  </si>
  <si>
    <t>tip. 6ES7231-OHC22-0XA0 Kom.1</t>
  </si>
  <si>
    <t>Operatorski  panel  SIMATIC  TD 400 C  sa  spojnim  vodom Kom.1</t>
  </si>
  <si>
    <t>GSM / GPRS  modem SINAUT  MD720-3  s komandim  sučeljem,  tip. 6NH9720-3AA00 Kom.1</t>
  </si>
  <si>
    <t>SINAUT  ANT  794-4MR  GSM antena,  tip. 6NH9860-1AA00 Kom.1</t>
  </si>
  <si>
    <t>Spojni  kabel,  SIPLUS  PC / PPI Kom.1</t>
  </si>
  <si>
    <t>- 16  mm 2 Kom.4</t>
  </si>
  <si>
    <t>- 4  mm2 Kom.40</t>
  </si>
  <si>
    <t>Ostali  sitni  montažni  i  instalacijski materijal ( vodiči, stopice, kanali, sabirnice, nosači, vijci, oznake  i  dr. )  te  rad na  ugradnji i  spajanju  opreme. Kom.1</t>
  </si>
  <si>
    <r>
      <t xml:space="preserve">Crpna  stanica  CS1  </t>
    </r>
    <r>
      <rPr>
        <sz val="14"/>
        <color theme="1"/>
        <rFont val="Times New Roman"/>
        <family val="1"/>
        <charset val="238"/>
      </rPr>
      <t>ukupno:</t>
    </r>
  </si>
  <si>
    <r>
      <t xml:space="preserve">Crpna  stanica  CS2  </t>
    </r>
    <r>
      <rPr>
        <sz val="16"/>
        <color theme="1"/>
        <rFont val="Times New Roman"/>
        <family val="1"/>
        <charset val="238"/>
      </rPr>
      <t>ukupno:</t>
    </r>
  </si>
  <si>
    <t>- Postolje  tip.  POSG 0750  kom.1</t>
  </si>
  <si>
    <t>- Cilindrična  bravica  s  tipskim  ključem  koncesionara  kom.1</t>
  </si>
  <si>
    <t>Sve  u  izvedbi  IP  55,  komplet  sa  pripadnim  potrebnim  montažnim  i  spojnim  priborom  kom.1</t>
  </si>
  <si>
    <t>Limitator  3 x 16 A.  Isporučuje  ga  HEP  ODS  d. o. o.   kom.1</t>
  </si>
  <si>
    <t>Odvodnik  prenapona  s  pomoć.  kontaktima,  kao  Schrack,  tip.  VVP  255,  kompl.  kom.3</t>
  </si>
  <si>
    <t>Odvodnik  prenapona  s  pomoć.  kontaktima ,  kao  Schrack,  tip. DVP  255,  kompl.  kom.1</t>
  </si>
  <si>
    <t>Sklopka  grebenasta  Končar  tip. 4G40 – 75 - OU  kom.1</t>
  </si>
  <si>
    <t>Zaštitna  diferencijalna  sklopka  kao  Schrack  tip. BCFO  40 / 0,3 A / 4P  kom.1</t>
  </si>
  <si>
    <t>Zaštitni  prekidač  kao  Schrack  tip.  B  6/3A  kom.1</t>
  </si>
  <si>
    <t>Zaštitni  prekidač  kao  Schrack  tip.  B  6/2A  kom.2</t>
  </si>
  <si>
    <t>Zaštitni  prekidač  kao  Schrack  tip.  B  6/1A  kom.7</t>
  </si>
  <si>
    <t>Zaštitni  prekidač  kao  Schrack  tip.  C10/1A  kom.1</t>
  </si>
  <si>
    <t>Priključnica  ugradna  230V,  16 A,  kao  Schrack , tip.  BZ 325000  kom.1</t>
  </si>
  <si>
    <t>Utikač  i  utičnica  za  napravu  nadgradni, IP 67,   415V, 16 A, 4P,  kao   tip. MPP 32  TEP  kom.1</t>
  </si>
  <si>
    <t>Električni  grijač  kao  Schrack  tip.  IUK 08344,  100 W  kom.2</t>
  </si>
  <si>
    <t>Termostat  kao  Schrack  tip.  IUK 08565,  100 W  kom.1</t>
  </si>
  <si>
    <t>Svjetiljka  ugradna  s  krajnjim  prekidačem  za  vrata  kao   Schrack,  tip.  EVG  18 W   kom.1</t>
  </si>
  <si>
    <t>Ventilator  s  filterom  kao  tip. IUKNF 1523A  IP 54,  Schrack   kom.1</t>
  </si>
  <si>
    <t>Filter  IUKNE  150 109x109x19,  IP 54  kom.1</t>
  </si>
  <si>
    <t>Termostat  za  ventilator  kao  Schrack  tip.  IUK 08566  kom.1</t>
  </si>
  <si>
    <t>Transformator  400/230 V, 50 Hz,  100 VA  kao  tip.  LP  604010T-  kom.1</t>
  </si>
  <si>
    <t>Trofazni  relej  za  kontrolu  napona,  kao  Schrack , tip. UR5U3011  kom.1</t>
  </si>
  <si>
    <t>Brojač  sati  rada  230V,  kao  Schrack , tip. BZ326414  kom.2</t>
  </si>
  <si>
    <t>Sklopka  voltmetarska  kao  Schrack , tip. IN009V00  kom.1</t>
  </si>
  <si>
    <t>Sklopka  izborna  Schrack , tip. IN006220  pol.  1-0-2  kom.2</t>
  </si>
  <si>
    <t>Sklopka  izborna  kao  Schrack , tip.  IN027120  pol.  1-2  kom.1</t>
  </si>
  <si>
    <t>Analogni voltmetar  0 - 500V, 48 x 48 mm  kao  Schrack , tip. MGF64500  kom.1</t>
  </si>
  <si>
    <t>Analogni  ampermetar  10A  , 48 x 48 mm  kao  Schrack , tip. MGF 54010 48x48, 10A AC  kom.2</t>
  </si>
  <si>
    <t xml:space="preserve">Bistabilni  relej,  kao  Schneider , tip. ITLI 16A 230V, A9C30815  s  dodatnim  modulom  A9C32816  kom.1  </t>
  </si>
  <si>
    <t>Strujni  mjerni  transformator  40/5A  kao  Schrack , tip.  MG900300  kom.2</t>
  </si>
  <si>
    <t>Pomoćni  relej  s  podnožjem ( napajanje 230V AC ) , Schrack , tip. PT570730 + YPT78704  kom.10</t>
  </si>
  <si>
    <t>Pomoćni  relej  s  podnožjem ( napajanje 24V DC ) , Schrack , tip. PT570024 + YPT78704  kom.7</t>
  </si>
  <si>
    <t>Sklopnik  snage  kao  Schrack  tip.  LC1-D09 P7+4xHN10  kom.2</t>
  </si>
  <si>
    <t>Prekidač  motorski  magnetski  kao  Schrack  tip.  BE5-10   6,3-10A  kom.2</t>
  </si>
  <si>
    <t>Mjerni  pretvarač 0 – 5A / 0 - 20 mA , IME tip. TM 21A34  kom.2</t>
  </si>
  <si>
    <t>Relej  za  zaštitu  motora  pumpe  od  pregrijavanja i  prodora  vode ( Flygt tip. Mini CAS II ) preuzima  se  od  isporučitelja  pumpe.  kom.2</t>
  </si>
  <si>
    <t>Signalna  svjetiljka  LED,  8   mm , 24 V DC,  zelena  kao  tip  XVLA 133  Schneider  kom.4</t>
  </si>
  <si>
    <t>Signalna  svjetiljka  LED,  8   mm , 24 V DC,  crvena  kao  tip  XVLA 134  Schneider  kom.8</t>
  </si>
  <si>
    <t>Signalna  svjetiljka  LED,  8   mm , 24 V DC,  žuta  kao  tip  XVLA 135  Schneider  kom.2</t>
  </si>
  <si>
    <t>SITOP  modularna  napojna  jedinica , 230V AC/24VDC-5A, tip.6EP1333-3BA00  kom.1</t>
  </si>
  <si>
    <t>SITOP UPS  modul  24VDC-6A, tip.6EP1931-2DC21  kom.1</t>
  </si>
  <si>
    <t>SITOP  akumulatroski  modul,  24V-3,2Ah, tip.6EP1935-6MD11  kom.1</t>
  </si>
  <si>
    <t>SIMATIC  S-7-200, PLC ( CPU226, 24DI, 16DO..)  tip. 6ES7216-2AD23-0XB0  kom.1</t>
  </si>
  <si>
    <t>SIMATIC  S-7-200, Programski memerijski  modul,  tip. 6ES7291-8GF23-0XB0  kom.1</t>
  </si>
  <si>
    <t>SIMATIC  S-7-200, analogni  modul, ( 4AI ) tip. 6ES7231-OHC22-0XA0   kom.1</t>
  </si>
  <si>
    <t>Operatorski  panel  SIMATIC  TD 400 C  sa  spojnim  vodom kom.1</t>
  </si>
  <si>
    <t>GSM / GPRS  modem SINAUT  MD720-3 s komandim sučeljem, tip. 6NH9720-3AA00 kom.1</t>
  </si>
  <si>
    <t>SINAUT  ANT  794-4MR  GSM antena,  tip. 6NH9860-1AA00 kom.1</t>
  </si>
  <si>
    <t>Spojni  kabel,  SIPLUS  PC / PPI kom.1</t>
  </si>
  <si>
    <t>- 16  mm 2 kom.4</t>
  </si>
  <si>
    <t>Ostali  sitni  montažni  i  instalacijski materijal ( vodiči, stopice, kanali, sabirnice, nosači, vijci, oznake  i  dr. )  te  rad na  ugradnji i  spajanju  opreme. kom.1</t>
  </si>
  <si>
    <t xml:space="preserve">-  Redne  stezaljke  2,5 mm2 </t>
  </si>
  <si>
    <t xml:space="preserve">-  Uvodnica  Pg 16 </t>
  </si>
  <si>
    <t xml:space="preserve">-  Uvodnica  Pg 13,5 </t>
  </si>
  <si>
    <t>3.4  Instalacija  izjednačavanja  potencijala  ukupno:</t>
  </si>
  <si>
    <t>Crpna  stanica  CS3  ukupno:</t>
  </si>
  <si>
    <t>- Samostojeći  ormar  tip. POCC 5330, IP 55 ( 750x1250x312 mm )  kom.1</t>
  </si>
  <si>
    <t>- Unutrašnja  vrata  tip.B481   kom.1</t>
  </si>
  <si>
    <t>- Postolje  tip.  POSG 0750   kom.1</t>
  </si>
  <si>
    <t>- Cilindrična  bravica  s  tiskim  ključem  koncesionara   kom.1</t>
  </si>
  <si>
    <t>Sve  u  izvedbi  IP  55,  komplet  sa  pripadnim potrebnim  montažnim  i  spojnim  priborom   kom.1</t>
  </si>
  <si>
    <t>Osigurač  sklopka  kao  tip.  RBK 00 160 / 100 A  TEP   kom.1</t>
  </si>
  <si>
    <t>Odvodnik  prenapona  s  pomoć.  kontaktima,  kao  Schrack,  tip.  VVP  255,  kompl.   kom.3</t>
  </si>
  <si>
    <t>Odvodnik  prenapona  s  pomoć.  kontaktima ,  kao  Schrack,  tip. DVP  255,  kompl.   kom.1</t>
  </si>
  <si>
    <t>Sklopka  grebenasta  Končar  tip. 4G100 – 75 - OU   kom.1</t>
  </si>
  <si>
    <t>Zaštitna  diferencijalna  sklopka  kao  Schrack  tip. BCFO  100 / 0,3 A / 4P   kom.1</t>
  </si>
  <si>
    <t>Zaštitni  prekidač  kao  Schrack  tip.  B  2/1A   kom.3</t>
  </si>
  <si>
    <t>Zaštitni  prekidač  kao  Schrack  tip.  B  6/3A   kom.1</t>
  </si>
  <si>
    <t>Zaštitni  prekidač  kao  Schrack  tip.  B  6/2A   kom.2</t>
  </si>
  <si>
    <t>Zaštitni  prekidač  kao  Schrack  tip.  B  6/1A   kom.8</t>
  </si>
  <si>
    <t>Zaštitni  prekidač  kao  Schrack  tip.  C10/1A   kom.1</t>
  </si>
  <si>
    <t>Zaštitni  prekidač  cijevni  0,5 A   kom.7</t>
  </si>
  <si>
    <t>Priključnica  ugradna  230V,  16 A,  kao  Schrack , tip.  BZ 325000   kom.1</t>
  </si>
  <si>
    <t>Utikač  i  utičnica  za  napravu  nadgradni, IP 67,   415V, 63 A, 4P,  kao   tip. MPP 32  TEP   kom.1</t>
  </si>
  <si>
    <t>Električni  grijač  kao  Schrack  tip.  IUK 08344,  100 W   kom.2</t>
  </si>
  <si>
    <t>Termostat  kao  Schrack  tip.  IUK 08565,  100 W   kom.1</t>
  </si>
  <si>
    <t>Svjetiljka  ugradna  s  krajnjim  prekidačem  za  vrata  kao   Schrack,  tip.  EVG  18 W    kom.1</t>
  </si>
  <si>
    <t xml:space="preserve">   kom.1Ventilator  s  filterom  kao  tip. IUKNF 1523A  IP 54,  Schrack   kom.1</t>
  </si>
  <si>
    <t>Filter  IUKNE  150 109x109x19,  IP 54   kom.1</t>
  </si>
  <si>
    <t>Termostat  za  ventilator  kao  Schrack  tip.  IUK 08566   kom.1</t>
  </si>
  <si>
    <t>Transformator  400/230 V, 50 Hz,  100 VA  kao  tip.  LP  604010T-   kom.1</t>
  </si>
  <si>
    <t>Trofazni  relej  za  kontrolu  napona,  kao  Schrack , tip. UR5U3011   kom.1</t>
  </si>
  <si>
    <t>Brojač  sati  rada  230V,  kao  Schrack , tip. BZ326414   kom.2</t>
  </si>
  <si>
    <t>Sklopka  voltmetarska  kao  Schrack , tip. IN009V00   kom.1</t>
  </si>
  <si>
    <t>Sklopka  izborna  Schrack , tip. IN006220  pol.  1-0-2   kom.2</t>
  </si>
  <si>
    <t>Sklopka  izborna  kao  Schrack , tip.  IN027120  pol.  1-2   kom.1</t>
  </si>
  <si>
    <t>Analogni voltmetar  0 - 500V, 48 x 48 mm  kao  Schrack , tip. MGF64500   kom.1</t>
  </si>
  <si>
    <t>Analogni  ampermetar  10A  , 48 x 48 mm  kao  Schrack , tip. MGF 54010 48x48, 10A AC   kom.2</t>
  </si>
  <si>
    <t xml:space="preserve">Bistabilni  relej,  kao  Schneider , tip. ITLI 16A 230V, A9C30815  s  dodatnim  modulom  A9C32816    kom.1 </t>
  </si>
  <si>
    <t>Strujni  mjerni  transformator  100/5A  kao  Schrack , tip.  MG900300   kom.2</t>
  </si>
  <si>
    <t>Pomoćni  relej  s  podnožjem ( napajanje 230V AC ) , Schrack , tip. PT570730 + YPT78704   kom.10</t>
  </si>
  <si>
    <t>Pomoćni  relej  s  podnožjem ( napajanje 24V DC ) , Schrack , tip. PT570024 + YPT78704   kom.7</t>
  </si>
  <si>
    <t>Softstarter  ATS22 D47 Q  400V  Schneider   kom.2</t>
  </si>
  <si>
    <r>
      <t xml:space="preserve">Prekidač  motorski  magnetski  50 A  tip. </t>
    </r>
    <r>
      <rPr>
        <sz val="11"/>
        <color theme="1"/>
        <rFont val="Times New Roman"/>
        <family val="1"/>
        <charset val="238"/>
      </rPr>
      <t>GV3 – ME 63  40 – 63 A</t>
    </r>
    <r>
      <rPr>
        <sz val="11"/>
        <color rgb="FF000000"/>
        <rFont val="Times New Roman"/>
        <family val="1"/>
        <charset val="238"/>
      </rPr>
      <t xml:space="preserve">  Schneider   kom.2</t>
    </r>
  </si>
  <si>
    <t>Pomoćni  kontakti 1R+1M za motorski  prekidač   tip: GVAE 11   kom.2</t>
  </si>
  <si>
    <r>
      <t xml:space="preserve">Sklopnik 50A 3P 1NO+1NC 230V 50/60HZ  tip. </t>
    </r>
    <r>
      <rPr>
        <sz val="11"/>
        <color theme="1"/>
        <rFont val="Times New Roman"/>
        <family val="1"/>
        <charset val="238"/>
      </rPr>
      <t xml:space="preserve">LC1-D50A  P7  </t>
    </r>
    <r>
      <rPr>
        <sz val="11"/>
        <color rgb="FF000000"/>
        <rFont val="Times New Roman"/>
        <family val="1"/>
        <charset val="238"/>
      </rPr>
      <t>Schneider   kom.2</t>
    </r>
  </si>
  <si>
    <r>
      <t xml:space="preserve">Relej  Interface  2CO 8A 230V AC  tip. </t>
    </r>
    <r>
      <rPr>
        <sz val="11"/>
        <color theme="1"/>
        <rFont val="Times New Roman"/>
        <family val="1"/>
        <charset val="238"/>
      </rPr>
      <t xml:space="preserve">RSB2A080P7 </t>
    </r>
    <r>
      <rPr>
        <sz val="11"/>
        <color rgb="FF000000"/>
        <rFont val="Times New Roman"/>
        <family val="1"/>
        <charset val="238"/>
      </rPr>
      <t>Schneider   kom.4</t>
    </r>
  </si>
  <si>
    <r>
      <t xml:space="preserve">Podnožje  za  RSB 8A  I  16A  tip. </t>
    </r>
    <r>
      <rPr>
        <sz val="11"/>
        <color theme="1"/>
        <rFont val="Times New Roman"/>
        <family val="1"/>
        <charset val="238"/>
      </rPr>
      <t>RSZE1S48M</t>
    </r>
    <r>
      <rPr>
        <sz val="11"/>
        <color rgb="FF000000"/>
        <rFont val="Times New Roman"/>
        <family val="1"/>
        <charset val="238"/>
      </rPr>
      <t xml:space="preserve">  Schneider   kom.4</t>
    </r>
  </si>
  <si>
    <t>Mjerni  pretvarač 0 – 5A / 0 - 20 mA , IME tip. TM 21A34   kom.2</t>
  </si>
  <si>
    <t>Relej  za  zaštitu  motora  pumpe  od  pregrijavanja i  prodora  vode ( Flygt tip. Mini CAS II ) preuzima  se  od  isporučitelja  pumpe.   kom.2</t>
  </si>
  <si>
    <t>Signalna  svjetiljka  LED,  8   mm , 24 V DC,  zelena  kao  tip  XVLA 133  Schneider   kom.4</t>
  </si>
  <si>
    <t>Signalna  svjetiljka  LED,  8   mm , 24 V DC,  crvena  kao  tip  XVLA 134  Schneider   kom.8</t>
  </si>
  <si>
    <t>Signalna  svjetiljka  LED,  8   mm , 24 V DC,  žuta  kao  tip  XVLA 135  Schneider   kom.2</t>
  </si>
  <si>
    <t>SITOP  modularna  napojna  jedinica , 230V AC/24VDC-5A, tip.6EP1333-3BA00   kom.1</t>
  </si>
  <si>
    <t>SITOP UPS  modul  24VDC-6A, tip.6EP1931-2DC21   kom.1</t>
  </si>
  <si>
    <t>SITOP  akumulatroski  modul,  24V-3,2Ah, tip.6EP1935-6MD11   kom.1</t>
  </si>
  <si>
    <t>SIMATIC  S-7-200, PLC ( CPU226, 24DI, 16DO..)  tip. 6ES7216-2AD23-0XB0   kom.1</t>
  </si>
  <si>
    <t>SIMATIC  S-7-200, Programski memerijski  modul,  tip. 6ES7291-8GF23-0XB0   kom.1</t>
  </si>
  <si>
    <t>SIMATIC  S-7-200, analogni  modul, ( 4AI )    kom.1</t>
  </si>
  <si>
    <t>tip. 6ES7231-OHC22-0XA0   kom.1</t>
  </si>
  <si>
    <t xml:space="preserve">Operatorski  panel  SIMATIC  TD 400 C  sa  spojnim  vodom   kom.1 </t>
  </si>
  <si>
    <t>GSM / GPRS  modem SINAUT  MD720-3 s komandim sučeljem, tip. 6NH9720-3AA00   kom.1</t>
  </si>
  <si>
    <t>SINAUT  ANT  794-4MR  GSM antena,  tip. 6NH9860-1AA00   kom.1</t>
  </si>
  <si>
    <t>Spojni  kabel,  SIPLUS  PC / PPI   kom.1</t>
  </si>
  <si>
    <t>- 16  mm 2   kom.4</t>
  </si>
  <si>
    <t>- 4  mm2   kom.40</t>
  </si>
  <si>
    <t>Ostali  sitni  montažni  i  instalacijski materijal ( vodiči, stopice, kanali, sabirnice, nosači, vijci, oznake  i  dr. )  te  rad na  ugradnji i  spajanju  opreme.   kom.1</t>
  </si>
  <si>
    <r>
      <t xml:space="preserve">4.  Crpna  stanica  CS 4  </t>
    </r>
    <r>
      <rPr>
        <sz val="14"/>
        <color theme="1"/>
        <rFont val="Times New Roman"/>
        <family val="1"/>
        <charset val="238"/>
      </rPr>
      <t>ukupno: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</si>
</sst>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2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rgb="FF0000FF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color rgb="FF0000FF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color rgb="FF0000FF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14" fontId="15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14" fontId="12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16" fontId="1" fillId="0" borderId="0" xfId="0" applyNumberFormat="1" applyFont="1" applyAlignment="1">
      <alignment horizontal="right" vertical="center" wrapText="1"/>
    </xf>
    <xf numFmtId="16" fontId="10" fillId="0" borderId="0" xfId="0" applyNumberFormat="1" applyFont="1" applyAlignment="1">
      <alignment horizontal="right" vertical="center" wrapText="1"/>
    </xf>
    <xf numFmtId="14" fontId="15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4" fontId="15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center" vertical="center" wrapText="1" shrinkToFit="1"/>
    </xf>
    <xf numFmtId="49" fontId="0" fillId="0" borderId="0" xfId="0" applyNumberFormat="1"/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" fillId="0" borderId="0" xfId="0" applyNumberFormat="1" applyFont="1"/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Alignment="1">
      <alignment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7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justify" vertical="center" wrapText="1"/>
    </xf>
    <xf numFmtId="49" fontId="12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horizontal="right" vertical="center" wrapText="1"/>
    </xf>
    <xf numFmtId="49" fontId="15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justify" vertical="center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164" fontId="13" fillId="0" borderId="3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vertical="center" wrapText="1"/>
    </xf>
    <xf numFmtId="164" fontId="16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wrapText="1"/>
    </xf>
    <xf numFmtId="164" fontId="16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right" vertical="center" wrapText="1"/>
    </xf>
    <xf numFmtId="164" fontId="17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wrapText="1"/>
    </xf>
    <xf numFmtId="164" fontId="15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1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right" vertical="center" wrapText="1"/>
    </xf>
    <xf numFmtId="49" fontId="23" fillId="0" borderId="0" xfId="0" applyNumberFormat="1" applyFont="1" applyAlignment="1">
      <alignment vertical="center" wrapText="1"/>
    </xf>
    <xf numFmtId="164" fontId="20" fillId="0" borderId="0" xfId="0" applyNumberFormat="1" applyFont="1" applyAlignment="1">
      <alignment horizontal="right" vertical="center" wrapText="1"/>
    </xf>
    <xf numFmtId="0" fontId="24" fillId="0" borderId="0" xfId="0" applyFont="1"/>
    <xf numFmtId="49" fontId="17" fillId="0" borderId="0" xfId="0" applyNumberFormat="1" applyFont="1" applyAlignment="1">
      <alignment horizontal="justify" vertical="center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49" fontId="23" fillId="0" borderId="0" xfId="0" applyNumberFormat="1" applyFont="1" applyAlignment="1">
      <alignment horizontal="justify" vertical="center" wrapText="1"/>
    </xf>
    <xf numFmtId="164" fontId="23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/>
    <xf numFmtId="0" fontId="12" fillId="0" borderId="1" xfId="0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12</xdr:row>
      <xdr:rowOff>76200</xdr:rowOff>
    </xdr:from>
    <xdr:to>
      <xdr:col>9</xdr:col>
      <xdr:colOff>542925</xdr:colOff>
      <xdr:row>12</xdr:row>
      <xdr:rowOff>76200</xdr:rowOff>
    </xdr:to>
    <xdr:sp macro="" textlink="">
      <xdr:nvSpPr>
        <xdr:cNvPr id="1025" name="AutoShape 1"/>
        <xdr:cNvSpPr>
          <a:spLocks noChangeShapeType="1"/>
        </xdr:cNvSpPr>
      </xdr:nvSpPr>
      <xdr:spPr bwMode="auto">
        <a:xfrm>
          <a:off x="4029075" y="2733675"/>
          <a:ext cx="3219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48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1031" name="AutoShape 7"/>
        <xdr:cNvSpPr>
          <a:spLocks noChangeShapeType="1"/>
        </xdr:cNvSpPr>
      </xdr:nvSpPr>
      <xdr:spPr bwMode="auto">
        <a:xfrm flipV="1">
          <a:off x="342900" y="14544675"/>
          <a:ext cx="5848350" cy="19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60</xdr:row>
      <xdr:rowOff>361950</xdr:rowOff>
    </xdr:from>
    <xdr:to>
      <xdr:col>6</xdr:col>
      <xdr:colOff>0</xdr:colOff>
      <xdr:row>60</xdr:row>
      <xdr:rowOff>361950</xdr:rowOff>
    </xdr:to>
    <xdr:sp macro="" textlink="">
      <xdr:nvSpPr>
        <xdr:cNvPr id="1030" name="AutoShape 6"/>
        <xdr:cNvSpPr>
          <a:spLocks noChangeShapeType="1"/>
        </xdr:cNvSpPr>
      </xdr:nvSpPr>
      <xdr:spPr bwMode="auto">
        <a:xfrm>
          <a:off x="476250" y="18545175"/>
          <a:ext cx="5848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125</xdr:row>
      <xdr:rowOff>695325</xdr:rowOff>
    </xdr:from>
    <xdr:to>
      <xdr:col>5</xdr:col>
      <xdr:colOff>371475</xdr:colOff>
      <xdr:row>125</xdr:row>
      <xdr:rowOff>714375</xdr:rowOff>
    </xdr:to>
    <xdr:sp macro="" textlink="">
      <xdr:nvSpPr>
        <xdr:cNvPr id="1026" name="AutoShape 2"/>
        <xdr:cNvSpPr>
          <a:spLocks noChangeShapeType="1"/>
        </xdr:cNvSpPr>
      </xdr:nvSpPr>
      <xdr:spPr bwMode="auto">
        <a:xfrm flipV="1">
          <a:off x="0" y="45386625"/>
          <a:ext cx="5848350" cy="19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140</xdr:row>
      <xdr:rowOff>28575</xdr:rowOff>
    </xdr:from>
    <xdr:to>
      <xdr:col>6</xdr:col>
      <xdr:colOff>0</xdr:colOff>
      <xdr:row>140</xdr:row>
      <xdr:rowOff>38100</xdr:rowOff>
    </xdr:to>
    <xdr:sp macro="" textlink="">
      <xdr:nvSpPr>
        <xdr:cNvPr id="1076" name="AutoShape 52"/>
        <xdr:cNvSpPr>
          <a:spLocks noChangeShapeType="1"/>
        </xdr:cNvSpPr>
      </xdr:nvSpPr>
      <xdr:spPr bwMode="auto">
        <a:xfrm flipV="1">
          <a:off x="371475" y="47625000"/>
          <a:ext cx="597217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153</xdr:row>
      <xdr:rowOff>47625</xdr:rowOff>
    </xdr:from>
    <xdr:to>
      <xdr:col>6</xdr:col>
      <xdr:colOff>0</xdr:colOff>
      <xdr:row>153</xdr:row>
      <xdr:rowOff>76200</xdr:rowOff>
    </xdr:to>
    <xdr:sp macro="" textlink="">
      <xdr:nvSpPr>
        <xdr:cNvPr id="1074" name="AutoShape 50"/>
        <xdr:cNvSpPr>
          <a:spLocks noChangeShapeType="1"/>
        </xdr:cNvSpPr>
      </xdr:nvSpPr>
      <xdr:spPr bwMode="auto">
        <a:xfrm flipV="1">
          <a:off x="371475" y="53444775"/>
          <a:ext cx="5838825" cy="285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161</xdr:row>
      <xdr:rowOff>114300</xdr:rowOff>
    </xdr:from>
    <xdr:to>
      <xdr:col>6</xdr:col>
      <xdr:colOff>0</xdr:colOff>
      <xdr:row>161</xdr:row>
      <xdr:rowOff>133350</xdr:rowOff>
    </xdr:to>
    <xdr:sp macro="" textlink="">
      <xdr:nvSpPr>
        <xdr:cNvPr id="1073" name="AutoShape 49"/>
        <xdr:cNvSpPr>
          <a:spLocks noChangeShapeType="1"/>
        </xdr:cNvSpPr>
      </xdr:nvSpPr>
      <xdr:spPr bwMode="auto">
        <a:xfrm>
          <a:off x="371475" y="56454675"/>
          <a:ext cx="5838825" cy="19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170</xdr:row>
      <xdr:rowOff>9525</xdr:rowOff>
    </xdr:from>
    <xdr:to>
      <xdr:col>6</xdr:col>
      <xdr:colOff>0</xdr:colOff>
      <xdr:row>170</xdr:row>
      <xdr:rowOff>19050</xdr:rowOff>
    </xdr:to>
    <xdr:sp macro="" textlink="">
      <xdr:nvSpPr>
        <xdr:cNvPr id="1071" name="AutoShape 47"/>
        <xdr:cNvSpPr>
          <a:spLocks noChangeShapeType="1"/>
        </xdr:cNvSpPr>
      </xdr:nvSpPr>
      <xdr:spPr bwMode="auto">
        <a:xfrm>
          <a:off x="371475" y="61017150"/>
          <a:ext cx="583882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189</xdr:row>
      <xdr:rowOff>28575</xdr:rowOff>
    </xdr:from>
    <xdr:to>
      <xdr:col>5</xdr:col>
      <xdr:colOff>657225</xdr:colOff>
      <xdr:row>189</xdr:row>
      <xdr:rowOff>57150</xdr:rowOff>
    </xdr:to>
    <xdr:sp macro="" textlink="">
      <xdr:nvSpPr>
        <xdr:cNvPr id="1070" name="AutoShape 46"/>
        <xdr:cNvSpPr>
          <a:spLocks noChangeShapeType="1"/>
        </xdr:cNvSpPr>
      </xdr:nvSpPr>
      <xdr:spPr bwMode="auto">
        <a:xfrm flipV="1">
          <a:off x="371475" y="65160525"/>
          <a:ext cx="5762625" cy="285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197</xdr:row>
      <xdr:rowOff>0</xdr:rowOff>
    </xdr:from>
    <xdr:to>
      <xdr:col>6</xdr:col>
      <xdr:colOff>0</xdr:colOff>
      <xdr:row>197</xdr:row>
      <xdr:rowOff>19050</xdr:rowOff>
    </xdr:to>
    <xdr:sp macro="" textlink="">
      <xdr:nvSpPr>
        <xdr:cNvPr id="1069" name="AutoShape 45"/>
        <xdr:cNvSpPr>
          <a:spLocks noChangeShapeType="1"/>
        </xdr:cNvSpPr>
      </xdr:nvSpPr>
      <xdr:spPr bwMode="auto">
        <a:xfrm flipV="1">
          <a:off x="342900" y="68189475"/>
          <a:ext cx="5848350" cy="19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352425</xdr:colOff>
      <xdr:row>211</xdr:row>
      <xdr:rowOff>0</xdr:rowOff>
    </xdr:from>
    <xdr:to>
      <xdr:col>5</xdr:col>
      <xdr:colOff>838200</xdr:colOff>
      <xdr:row>211</xdr:row>
      <xdr:rowOff>0</xdr:rowOff>
    </xdr:to>
    <xdr:sp macro="" textlink="">
      <xdr:nvSpPr>
        <xdr:cNvPr id="1067" name="AutoShape 43"/>
        <xdr:cNvSpPr>
          <a:spLocks noChangeShapeType="1"/>
        </xdr:cNvSpPr>
      </xdr:nvSpPr>
      <xdr:spPr bwMode="auto">
        <a:xfrm>
          <a:off x="352425" y="72694800"/>
          <a:ext cx="5505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267</xdr:row>
      <xdr:rowOff>0</xdr:rowOff>
    </xdr:from>
    <xdr:to>
      <xdr:col>5</xdr:col>
      <xdr:colOff>304800</xdr:colOff>
      <xdr:row>267</xdr:row>
      <xdr:rowOff>0</xdr:rowOff>
    </xdr:to>
    <xdr:sp macro="" textlink="">
      <xdr:nvSpPr>
        <xdr:cNvPr id="1065" name="AutoShape 41"/>
        <xdr:cNvSpPr>
          <a:spLocks noChangeShapeType="1"/>
        </xdr:cNvSpPr>
      </xdr:nvSpPr>
      <xdr:spPr bwMode="auto">
        <a:xfrm>
          <a:off x="0" y="95811975"/>
          <a:ext cx="57816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280</xdr:row>
      <xdr:rowOff>28575</xdr:rowOff>
    </xdr:from>
    <xdr:to>
      <xdr:col>5</xdr:col>
      <xdr:colOff>685800</xdr:colOff>
      <xdr:row>280</xdr:row>
      <xdr:rowOff>38100</xdr:rowOff>
    </xdr:to>
    <xdr:sp macro="" textlink="">
      <xdr:nvSpPr>
        <xdr:cNvPr id="1063" name="AutoShape 39"/>
        <xdr:cNvSpPr>
          <a:spLocks noChangeShapeType="1"/>
        </xdr:cNvSpPr>
      </xdr:nvSpPr>
      <xdr:spPr bwMode="auto">
        <a:xfrm flipV="1">
          <a:off x="371475" y="100107750"/>
          <a:ext cx="5791200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390525</xdr:colOff>
      <xdr:row>291</xdr:row>
      <xdr:rowOff>28575</xdr:rowOff>
    </xdr:from>
    <xdr:to>
      <xdr:col>6</xdr:col>
      <xdr:colOff>19050</xdr:colOff>
      <xdr:row>291</xdr:row>
      <xdr:rowOff>28575</xdr:rowOff>
    </xdr:to>
    <xdr:sp macro="" textlink="">
      <xdr:nvSpPr>
        <xdr:cNvPr id="1062" name="AutoShape 38"/>
        <xdr:cNvSpPr>
          <a:spLocks noChangeShapeType="1"/>
        </xdr:cNvSpPr>
      </xdr:nvSpPr>
      <xdr:spPr bwMode="auto">
        <a:xfrm>
          <a:off x="390525" y="104965500"/>
          <a:ext cx="5505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298</xdr:row>
      <xdr:rowOff>0</xdr:rowOff>
    </xdr:from>
    <xdr:to>
      <xdr:col>5</xdr:col>
      <xdr:colOff>657225</xdr:colOff>
      <xdr:row>298</xdr:row>
      <xdr:rowOff>0</xdr:rowOff>
    </xdr:to>
    <xdr:sp macro="" textlink="">
      <xdr:nvSpPr>
        <xdr:cNvPr id="1060" name="AutoShape 36"/>
        <xdr:cNvSpPr>
          <a:spLocks noChangeShapeType="1"/>
        </xdr:cNvSpPr>
      </xdr:nvSpPr>
      <xdr:spPr bwMode="auto">
        <a:xfrm>
          <a:off x="371475" y="108613575"/>
          <a:ext cx="5762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360269</xdr:colOff>
      <xdr:row>306</xdr:row>
      <xdr:rowOff>10085</xdr:rowOff>
    </xdr:from>
    <xdr:to>
      <xdr:col>5</xdr:col>
      <xdr:colOff>918883</xdr:colOff>
      <xdr:row>306</xdr:row>
      <xdr:rowOff>29135</xdr:rowOff>
    </xdr:to>
    <xdr:sp macro="" textlink="">
      <xdr:nvSpPr>
        <xdr:cNvPr id="1059" name="AutoShape 35"/>
        <xdr:cNvSpPr>
          <a:spLocks noChangeShapeType="1"/>
        </xdr:cNvSpPr>
      </xdr:nvSpPr>
      <xdr:spPr bwMode="auto">
        <a:xfrm>
          <a:off x="360269" y="111441379"/>
          <a:ext cx="5567643" cy="19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325</xdr:row>
      <xdr:rowOff>0</xdr:rowOff>
    </xdr:from>
    <xdr:to>
      <xdr:col>5</xdr:col>
      <xdr:colOff>657225</xdr:colOff>
      <xdr:row>325</xdr:row>
      <xdr:rowOff>9525</xdr:rowOff>
    </xdr:to>
    <xdr:sp macro="" textlink="">
      <xdr:nvSpPr>
        <xdr:cNvPr id="1058" name="AutoShape 34"/>
        <xdr:cNvSpPr>
          <a:spLocks noChangeShapeType="1"/>
        </xdr:cNvSpPr>
      </xdr:nvSpPr>
      <xdr:spPr bwMode="auto">
        <a:xfrm>
          <a:off x="371475" y="116062125"/>
          <a:ext cx="576262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409575</xdr:colOff>
      <xdr:row>333</xdr:row>
      <xdr:rowOff>9525</xdr:rowOff>
    </xdr:from>
    <xdr:to>
      <xdr:col>6</xdr:col>
      <xdr:colOff>0</xdr:colOff>
      <xdr:row>333</xdr:row>
      <xdr:rowOff>9525</xdr:rowOff>
    </xdr:to>
    <xdr:sp macro="" textlink="">
      <xdr:nvSpPr>
        <xdr:cNvPr id="1056" name="AutoShape 32"/>
        <xdr:cNvSpPr>
          <a:spLocks noChangeShapeType="1"/>
        </xdr:cNvSpPr>
      </xdr:nvSpPr>
      <xdr:spPr bwMode="auto">
        <a:xfrm>
          <a:off x="409575" y="119253000"/>
          <a:ext cx="57816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409575</xdr:colOff>
      <xdr:row>346</xdr:row>
      <xdr:rowOff>9525</xdr:rowOff>
    </xdr:from>
    <xdr:to>
      <xdr:col>6</xdr:col>
      <xdr:colOff>0</xdr:colOff>
      <xdr:row>346</xdr:row>
      <xdr:rowOff>9525</xdr:rowOff>
    </xdr:to>
    <xdr:sp macro="" textlink="">
      <xdr:nvSpPr>
        <xdr:cNvPr id="1055" name="AutoShape 31"/>
        <xdr:cNvSpPr>
          <a:spLocks noChangeShapeType="1"/>
        </xdr:cNvSpPr>
      </xdr:nvSpPr>
      <xdr:spPr bwMode="auto">
        <a:xfrm>
          <a:off x="409575" y="123472575"/>
          <a:ext cx="5848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404</xdr:row>
      <xdr:rowOff>0</xdr:rowOff>
    </xdr:from>
    <xdr:to>
      <xdr:col>5</xdr:col>
      <xdr:colOff>361950</xdr:colOff>
      <xdr:row>404</xdr:row>
      <xdr:rowOff>0</xdr:rowOff>
    </xdr:to>
    <xdr:sp macro="" textlink="">
      <xdr:nvSpPr>
        <xdr:cNvPr id="1052" name="AutoShape 28"/>
        <xdr:cNvSpPr>
          <a:spLocks noChangeShapeType="1"/>
        </xdr:cNvSpPr>
      </xdr:nvSpPr>
      <xdr:spPr bwMode="auto">
        <a:xfrm>
          <a:off x="0" y="147056475"/>
          <a:ext cx="5838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417</xdr:row>
      <xdr:rowOff>0</xdr:rowOff>
    </xdr:from>
    <xdr:to>
      <xdr:col>5</xdr:col>
      <xdr:colOff>657225</xdr:colOff>
      <xdr:row>417</xdr:row>
      <xdr:rowOff>9525</xdr:rowOff>
    </xdr:to>
    <xdr:sp macro="" textlink="">
      <xdr:nvSpPr>
        <xdr:cNvPr id="1051" name="AutoShape 27"/>
        <xdr:cNvSpPr>
          <a:spLocks noChangeShapeType="1"/>
        </xdr:cNvSpPr>
      </xdr:nvSpPr>
      <xdr:spPr bwMode="auto">
        <a:xfrm flipV="1">
          <a:off x="371475" y="150742650"/>
          <a:ext cx="576262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430</xdr:row>
      <xdr:rowOff>0</xdr:rowOff>
    </xdr:from>
    <xdr:to>
      <xdr:col>5</xdr:col>
      <xdr:colOff>676275</xdr:colOff>
      <xdr:row>430</xdr:row>
      <xdr:rowOff>9525</xdr:rowOff>
    </xdr:to>
    <xdr:sp macro="" textlink="">
      <xdr:nvSpPr>
        <xdr:cNvPr id="1049" name="AutoShape 25"/>
        <xdr:cNvSpPr>
          <a:spLocks noChangeShapeType="1"/>
        </xdr:cNvSpPr>
      </xdr:nvSpPr>
      <xdr:spPr bwMode="auto">
        <a:xfrm>
          <a:off x="371475" y="156543375"/>
          <a:ext cx="578167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437</xdr:row>
      <xdr:rowOff>9525</xdr:rowOff>
    </xdr:from>
    <xdr:to>
      <xdr:col>5</xdr:col>
      <xdr:colOff>676275</xdr:colOff>
      <xdr:row>437</xdr:row>
      <xdr:rowOff>9525</xdr:rowOff>
    </xdr:to>
    <xdr:sp macro="" textlink="">
      <xdr:nvSpPr>
        <xdr:cNvPr id="1048" name="AutoShape 24"/>
        <xdr:cNvSpPr>
          <a:spLocks noChangeShapeType="1"/>
        </xdr:cNvSpPr>
      </xdr:nvSpPr>
      <xdr:spPr bwMode="auto">
        <a:xfrm>
          <a:off x="371475" y="159296100"/>
          <a:ext cx="57816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444</xdr:row>
      <xdr:rowOff>0</xdr:rowOff>
    </xdr:from>
    <xdr:to>
      <xdr:col>5</xdr:col>
      <xdr:colOff>666750</xdr:colOff>
      <xdr:row>444</xdr:row>
      <xdr:rowOff>9525</xdr:rowOff>
    </xdr:to>
    <xdr:sp macro="" textlink="">
      <xdr:nvSpPr>
        <xdr:cNvPr id="1047" name="AutoShape 23"/>
        <xdr:cNvSpPr>
          <a:spLocks noChangeShapeType="1"/>
        </xdr:cNvSpPr>
      </xdr:nvSpPr>
      <xdr:spPr bwMode="auto">
        <a:xfrm>
          <a:off x="371475" y="162658425"/>
          <a:ext cx="5772150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463</xdr:row>
      <xdr:rowOff>0</xdr:rowOff>
    </xdr:from>
    <xdr:to>
      <xdr:col>5</xdr:col>
      <xdr:colOff>666750</xdr:colOff>
      <xdr:row>463</xdr:row>
      <xdr:rowOff>0</xdr:rowOff>
    </xdr:to>
    <xdr:sp macro="" textlink="">
      <xdr:nvSpPr>
        <xdr:cNvPr id="1045" name="AutoShape 21"/>
        <xdr:cNvSpPr>
          <a:spLocks noChangeShapeType="1"/>
        </xdr:cNvSpPr>
      </xdr:nvSpPr>
      <xdr:spPr bwMode="auto">
        <a:xfrm>
          <a:off x="371475" y="167516175"/>
          <a:ext cx="57721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469</xdr:row>
      <xdr:rowOff>0</xdr:rowOff>
    </xdr:from>
    <xdr:to>
      <xdr:col>6</xdr:col>
      <xdr:colOff>0</xdr:colOff>
      <xdr:row>469</xdr:row>
      <xdr:rowOff>19050</xdr:rowOff>
    </xdr:to>
    <xdr:sp macro="" textlink="">
      <xdr:nvSpPr>
        <xdr:cNvPr id="1044" name="AutoShape 20"/>
        <xdr:cNvSpPr>
          <a:spLocks noChangeShapeType="1"/>
        </xdr:cNvSpPr>
      </xdr:nvSpPr>
      <xdr:spPr bwMode="auto">
        <a:xfrm flipV="1">
          <a:off x="342900" y="170487975"/>
          <a:ext cx="5848350" cy="19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546</xdr:row>
      <xdr:rowOff>11766</xdr:rowOff>
    </xdr:from>
    <xdr:to>
      <xdr:col>5</xdr:col>
      <xdr:colOff>361950</xdr:colOff>
      <xdr:row>546</xdr:row>
      <xdr:rowOff>11766</xdr:rowOff>
    </xdr:to>
    <xdr:sp macro="" textlink="">
      <xdr:nvSpPr>
        <xdr:cNvPr id="1040" name="AutoShape 16"/>
        <xdr:cNvSpPr>
          <a:spLocks noChangeShapeType="1"/>
        </xdr:cNvSpPr>
      </xdr:nvSpPr>
      <xdr:spPr bwMode="auto">
        <a:xfrm>
          <a:off x="0" y="199857472"/>
          <a:ext cx="537097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560</xdr:row>
      <xdr:rowOff>190500</xdr:rowOff>
    </xdr:from>
    <xdr:to>
      <xdr:col>6</xdr:col>
      <xdr:colOff>0</xdr:colOff>
      <xdr:row>560</xdr:row>
      <xdr:rowOff>190500</xdr:rowOff>
    </xdr:to>
    <xdr:sp macro="" textlink="">
      <xdr:nvSpPr>
        <xdr:cNvPr id="1038" name="AutoShape 14"/>
        <xdr:cNvSpPr>
          <a:spLocks noChangeShapeType="1"/>
        </xdr:cNvSpPr>
      </xdr:nvSpPr>
      <xdr:spPr bwMode="auto">
        <a:xfrm>
          <a:off x="371475" y="206444850"/>
          <a:ext cx="5838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572</xdr:row>
      <xdr:rowOff>0</xdr:rowOff>
    </xdr:from>
    <xdr:to>
      <xdr:col>6</xdr:col>
      <xdr:colOff>0</xdr:colOff>
      <xdr:row>572</xdr:row>
      <xdr:rowOff>0</xdr:rowOff>
    </xdr:to>
    <xdr:sp macro="" textlink="">
      <xdr:nvSpPr>
        <xdr:cNvPr id="1037" name="AutoShape 13"/>
        <xdr:cNvSpPr>
          <a:spLocks noChangeShapeType="1"/>
        </xdr:cNvSpPr>
      </xdr:nvSpPr>
      <xdr:spPr bwMode="auto">
        <a:xfrm>
          <a:off x="371475" y="211293075"/>
          <a:ext cx="5838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579</xdr:row>
      <xdr:rowOff>0</xdr:rowOff>
    </xdr:from>
    <xdr:to>
      <xdr:col>6</xdr:col>
      <xdr:colOff>0</xdr:colOff>
      <xdr:row>579</xdr:row>
      <xdr:rowOff>9525</xdr:rowOff>
    </xdr:to>
    <xdr:sp macro="" textlink="">
      <xdr:nvSpPr>
        <xdr:cNvPr id="1036" name="AutoShape 12"/>
        <xdr:cNvSpPr>
          <a:spLocks noChangeShapeType="1"/>
        </xdr:cNvSpPr>
      </xdr:nvSpPr>
      <xdr:spPr bwMode="auto">
        <a:xfrm>
          <a:off x="371475" y="214036275"/>
          <a:ext cx="583882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586</xdr:row>
      <xdr:rowOff>9525</xdr:rowOff>
    </xdr:from>
    <xdr:to>
      <xdr:col>6</xdr:col>
      <xdr:colOff>0</xdr:colOff>
      <xdr:row>586</xdr:row>
      <xdr:rowOff>9525</xdr:rowOff>
    </xdr:to>
    <xdr:sp macro="" textlink="">
      <xdr:nvSpPr>
        <xdr:cNvPr id="1034" name="AutoShape 10"/>
        <xdr:cNvSpPr>
          <a:spLocks noChangeShapeType="1"/>
        </xdr:cNvSpPr>
      </xdr:nvSpPr>
      <xdr:spPr bwMode="auto">
        <a:xfrm>
          <a:off x="371475" y="218179650"/>
          <a:ext cx="5838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606</xdr:row>
      <xdr:rowOff>0</xdr:rowOff>
    </xdr:from>
    <xdr:to>
      <xdr:col>6</xdr:col>
      <xdr:colOff>0</xdr:colOff>
      <xdr:row>606</xdr:row>
      <xdr:rowOff>9525</xdr:rowOff>
    </xdr:to>
    <xdr:sp macro="" textlink="">
      <xdr:nvSpPr>
        <xdr:cNvPr id="1033" name="AutoShape 9"/>
        <xdr:cNvSpPr>
          <a:spLocks noChangeShapeType="1"/>
        </xdr:cNvSpPr>
      </xdr:nvSpPr>
      <xdr:spPr bwMode="auto">
        <a:xfrm>
          <a:off x="371475" y="222294450"/>
          <a:ext cx="583882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613</xdr:row>
      <xdr:rowOff>0</xdr:rowOff>
    </xdr:from>
    <xdr:to>
      <xdr:col>6</xdr:col>
      <xdr:colOff>0</xdr:colOff>
      <xdr:row>613</xdr:row>
      <xdr:rowOff>0</xdr:rowOff>
    </xdr:to>
    <xdr:sp macro="" textlink="">
      <xdr:nvSpPr>
        <xdr:cNvPr id="1032" name="AutoShape 8"/>
        <xdr:cNvSpPr>
          <a:spLocks noChangeShapeType="1"/>
        </xdr:cNvSpPr>
      </xdr:nvSpPr>
      <xdr:spPr bwMode="auto">
        <a:xfrm>
          <a:off x="371475" y="223961325"/>
          <a:ext cx="58293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0"/>
  <sheetViews>
    <sheetView tabSelected="1" topLeftCell="A600" zoomScale="85" zoomScaleNormal="85" workbookViewId="0">
      <selection activeCell="J580" sqref="J580"/>
    </sheetView>
  </sheetViews>
  <sheetFormatPr defaultRowHeight="15" x14ac:dyDescent="0.25"/>
  <cols>
    <col min="1" max="1" width="8.7109375" customWidth="1"/>
    <col min="2" max="2" width="39.140625" style="65" customWidth="1"/>
    <col min="6" max="6" width="14" style="91" customWidth="1"/>
  </cols>
  <sheetData>
    <row r="2" spans="2:7" ht="22.5" x14ac:dyDescent="0.25">
      <c r="C2" s="1" t="s">
        <v>0</v>
      </c>
    </row>
    <row r="3" spans="2:7" ht="22.5" x14ac:dyDescent="0.25">
      <c r="C3" s="1" t="s">
        <v>1</v>
      </c>
    </row>
    <row r="4" spans="2:7" ht="20.25" x14ac:dyDescent="0.25">
      <c r="B4" s="47" t="s">
        <v>2</v>
      </c>
      <c r="C4" s="47"/>
      <c r="D4" s="47"/>
      <c r="E4" s="47"/>
      <c r="F4" s="47"/>
      <c r="G4" s="2"/>
    </row>
    <row r="5" spans="2:7" ht="20.25" x14ac:dyDescent="0.25">
      <c r="B5" s="46" t="s">
        <v>3</v>
      </c>
      <c r="C5" s="46"/>
      <c r="D5" s="46"/>
      <c r="E5" s="46"/>
      <c r="F5" s="46"/>
    </row>
    <row r="6" spans="2:7" ht="15.75" x14ac:dyDescent="0.25">
      <c r="B6" s="66" t="s">
        <v>4</v>
      </c>
    </row>
    <row r="7" spans="2:7" ht="15.75" x14ac:dyDescent="0.25">
      <c r="B7" s="67" t="s">
        <v>5</v>
      </c>
    </row>
    <row r="8" spans="2:7" ht="15.75" x14ac:dyDescent="0.25">
      <c r="B8" s="67" t="s">
        <v>6</v>
      </c>
    </row>
    <row r="9" spans="2:7" x14ac:dyDescent="0.25">
      <c r="B9" s="68"/>
    </row>
    <row r="10" spans="2:7" ht="15.75" x14ac:dyDescent="0.25">
      <c r="B10" s="66" t="s">
        <v>7</v>
      </c>
    </row>
    <row r="11" spans="2:7" ht="15.75" x14ac:dyDescent="0.25">
      <c r="B11" s="69" t="s">
        <v>8</v>
      </c>
    </row>
    <row r="13" spans="2:7" ht="18.75" x14ac:dyDescent="0.25">
      <c r="B13" s="66" t="s">
        <v>9</v>
      </c>
    </row>
    <row r="14" spans="2:7" x14ac:dyDescent="0.25">
      <c r="B14" s="70"/>
    </row>
    <row r="15" spans="2:7" ht="15.75" x14ac:dyDescent="0.25">
      <c r="B15" s="71" t="s">
        <v>10</v>
      </c>
    </row>
    <row r="18" spans="1:6" ht="18.75" x14ac:dyDescent="0.25">
      <c r="A18" s="4" t="s">
        <v>11</v>
      </c>
    </row>
    <row r="19" spans="1:6" x14ac:dyDescent="0.25">
      <c r="A19" s="3"/>
    </row>
    <row r="20" spans="1:6" x14ac:dyDescent="0.25">
      <c r="A20" s="5" t="s">
        <v>12</v>
      </c>
    </row>
    <row r="21" spans="1:6" x14ac:dyDescent="0.25">
      <c r="A21" s="5" t="s">
        <v>13</v>
      </c>
    </row>
    <row r="22" spans="1:6" x14ac:dyDescent="0.25">
      <c r="A22" s="5"/>
    </row>
    <row r="23" spans="1:6" ht="75.75" customHeight="1" x14ac:dyDescent="0.25">
      <c r="A23" s="63" t="s">
        <v>14</v>
      </c>
      <c r="B23" s="63"/>
      <c r="C23" s="63"/>
      <c r="D23" s="63"/>
      <c r="E23" s="63"/>
      <c r="F23" s="63"/>
    </row>
    <row r="24" spans="1:6" x14ac:dyDescent="0.25">
      <c r="A24" s="10"/>
      <c r="B24" s="72"/>
      <c r="C24" s="9"/>
      <c r="D24" s="9"/>
      <c r="E24" s="9"/>
      <c r="F24" s="92"/>
    </row>
    <row r="25" spans="1:6" x14ac:dyDescent="0.25">
      <c r="A25" s="63" t="s">
        <v>15</v>
      </c>
      <c r="B25" s="63"/>
      <c r="C25" s="63"/>
      <c r="D25" s="63"/>
      <c r="E25" s="63"/>
      <c r="F25" s="63"/>
    </row>
    <row r="26" spans="1:6" ht="15.75" x14ac:dyDescent="0.25">
      <c r="A26" s="11"/>
      <c r="B26" s="72"/>
      <c r="C26" s="9"/>
      <c r="D26" s="9"/>
      <c r="E26" s="9"/>
      <c r="F26" s="92"/>
    </row>
    <row r="27" spans="1:6" ht="37.5" customHeight="1" x14ac:dyDescent="0.25">
      <c r="A27" s="63" t="s">
        <v>16</v>
      </c>
      <c r="B27" s="63"/>
      <c r="C27" s="63"/>
      <c r="D27" s="63"/>
      <c r="E27" s="63"/>
      <c r="F27" s="63"/>
    </row>
    <row r="28" spans="1:6" x14ac:dyDescent="0.25">
      <c r="A28" s="10"/>
      <c r="B28" s="72"/>
      <c r="C28" s="9"/>
      <c r="D28" s="9"/>
      <c r="E28" s="9"/>
      <c r="F28" s="92"/>
    </row>
    <row r="29" spans="1:6" ht="42.75" customHeight="1" x14ac:dyDescent="0.25">
      <c r="A29" s="64" t="s">
        <v>17</v>
      </c>
      <c r="B29" s="64"/>
      <c r="C29" s="64"/>
      <c r="D29" s="64"/>
      <c r="E29" s="64"/>
      <c r="F29" s="64"/>
    </row>
    <row r="30" spans="1:6" x14ac:dyDescent="0.25">
      <c r="A30" s="10"/>
      <c r="B30" s="72"/>
      <c r="C30" s="9"/>
      <c r="D30" s="9"/>
      <c r="E30" s="9"/>
      <c r="F30" s="92"/>
    </row>
    <row r="31" spans="1:6" x14ac:dyDescent="0.25">
      <c r="A31" s="63" t="s">
        <v>18</v>
      </c>
      <c r="B31" s="63"/>
      <c r="C31" s="63"/>
      <c r="D31" s="63"/>
      <c r="E31" s="63"/>
      <c r="F31" s="63"/>
    </row>
    <row r="32" spans="1:6" ht="15.75" x14ac:dyDescent="0.25">
      <c r="A32" s="11"/>
      <c r="B32" s="72"/>
      <c r="C32" s="9"/>
      <c r="D32" s="9"/>
      <c r="E32" s="9"/>
      <c r="F32" s="92"/>
    </row>
    <row r="33" spans="1:6" ht="33" customHeight="1" x14ac:dyDescent="0.25">
      <c r="A33" s="63" t="s">
        <v>19</v>
      </c>
      <c r="B33" s="63"/>
      <c r="C33" s="63"/>
      <c r="D33" s="63"/>
      <c r="E33" s="63"/>
      <c r="F33" s="63"/>
    </row>
    <row r="34" spans="1:6" x14ac:dyDescent="0.25">
      <c r="A34" s="10"/>
      <c r="B34" s="72"/>
      <c r="C34" s="9"/>
      <c r="D34" s="9"/>
      <c r="E34" s="9"/>
      <c r="F34" s="92"/>
    </row>
    <row r="35" spans="1:6" ht="57.75" customHeight="1" x14ac:dyDescent="0.25">
      <c r="A35" s="63" t="s">
        <v>20</v>
      </c>
      <c r="B35" s="63"/>
      <c r="C35" s="63"/>
      <c r="D35" s="63"/>
      <c r="E35" s="63"/>
      <c r="F35" s="63"/>
    </row>
    <row r="36" spans="1:6" x14ac:dyDescent="0.25">
      <c r="A36" s="10"/>
      <c r="B36" s="72"/>
      <c r="C36" s="9"/>
      <c r="D36" s="9"/>
      <c r="E36" s="9"/>
      <c r="F36" s="92"/>
    </row>
    <row r="37" spans="1:6" ht="48" customHeight="1" x14ac:dyDescent="0.25">
      <c r="A37" s="63" t="s">
        <v>21</v>
      </c>
      <c r="B37" s="63"/>
      <c r="C37" s="63"/>
      <c r="D37" s="63"/>
      <c r="E37" s="63"/>
      <c r="F37" s="63"/>
    </row>
    <row r="38" spans="1:6" x14ac:dyDescent="0.25">
      <c r="A38" s="10"/>
      <c r="B38" s="72"/>
      <c r="C38" s="9"/>
      <c r="D38" s="9"/>
      <c r="E38" s="9"/>
      <c r="F38" s="92"/>
    </row>
    <row r="39" spans="1:6" ht="36.75" customHeight="1" x14ac:dyDescent="0.25">
      <c r="A39" s="63" t="s">
        <v>22</v>
      </c>
      <c r="B39" s="63"/>
      <c r="C39" s="63"/>
      <c r="D39" s="63"/>
      <c r="E39" s="63"/>
      <c r="F39" s="63"/>
    </row>
    <row r="41" spans="1:6" ht="48" customHeight="1" x14ac:dyDescent="0.25">
      <c r="A41" s="43"/>
      <c r="B41" s="73" t="s">
        <v>23</v>
      </c>
      <c r="C41" s="44" t="s">
        <v>183</v>
      </c>
      <c r="D41" s="45" t="s">
        <v>184</v>
      </c>
      <c r="E41" s="45" t="s">
        <v>177</v>
      </c>
      <c r="F41" s="93" t="s">
        <v>24</v>
      </c>
    </row>
    <row r="43" spans="1:6" ht="15.75" thickBot="1" x14ac:dyDescent="0.3"/>
    <row r="44" spans="1:6" ht="15" customHeight="1" x14ac:dyDescent="0.25">
      <c r="A44" s="56" t="s">
        <v>25</v>
      </c>
      <c r="B44" s="48"/>
      <c r="C44" s="48"/>
      <c r="D44" s="48"/>
      <c r="E44" s="58"/>
      <c r="F44" s="94"/>
    </row>
    <row r="45" spans="1:6" ht="18.75" customHeight="1" x14ac:dyDescent="0.25">
      <c r="A45" s="56"/>
      <c r="B45" s="57" t="s">
        <v>26</v>
      </c>
      <c r="C45" s="57"/>
      <c r="D45" s="57"/>
      <c r="E45" s="59"/>
      <c r="F45" s="95"/>
    </row>
    <row r="46" spans="1:6" ht="16.5" thickBot="1" x14ac:dyDescent="0.3">
      <c r="A46" s="17" t="s">
        <v>27</v>
      </c>
      <c r="B46" s="74" t="s">
        <v>28</v>
      </c>
      <c r="C46" s="15"/>
      <c r="D46" s="15"/>
      <c r="E46" s="15"/>
      <c r="F46" s="96"/>
    </row>
    <row r="47" spans="1:6" ht="75" x14ac:dyDescent="0.25">
      <c r="A47" s="15"/>
      <c r="B47" s="75" t="s">
        <v>29</v>
      </c>
      <c r="C47" s="16"/>
      <c r="D47" s="16"/>
      <c r="E47" s="20"/>
      <c r="F47" s="97"/>
    </row>
    <row r="48" spans="1:6" ht="60" x14ac:dyDescent="0.25">
      <c r="A48" s="17"/>
      <c r="B48" s="75" t="s">
        <v>30</v>
      </c>
      <c r="C48" s="31" t="s">
        <v>31</v>
      </c>
      <c r="D48" s="31">
        <v>1</v>
      </c>
      <c r="E48" s="22"/>
      <c r="F48" s="96">
        <f>D48*E48</f>
        <v>0</v>
      </c>
    </row>
    <row r="49" spans="1:6" ht="19.5" thickBot="1" x14ac:dyDescent="0.3">
      <c r="A49" s="23"/>
      <c r="B49" s="120" t="s">
        <v>32</v>
      </c>
      <c r="C49" s="31"/>
      <c r="D49" s="31"/>
      <c r="E49" s="15"/>
      <c r="F49" s="127">
        <f>SUM(F48)</f>
        <v>0</v>
      </c>
    </row>
    <row r="50" spans="1:6" ht="15" customHeight="1" x14ac:dyDescent="0.25">
      <c r="A50" s="23"/>
      <c r="B50" s="48"/>
      <c r="C50" s="48"/>
      <c r="D50" s="48"/>
      <c r="E50" s="15"/>
      <c r="F50" s="99"/>
    </row>
    <row r="51" spans="1:6" ht="15.75" x14ac:dyDescent="0.25">
      <c r="A51" s="17" t="s">
        <v>33</v>
      </c>
      <c r="B51" s="74" t="s">
        <v>34</v>
      </c>
      <c r="C51" s="15"/>
      <c r="D51" s="15"/>
      <c r="E51" s="15"/>
      <c r="F51" s="96"/>
    </row>
    <row r="52" spans="1:6" ht="30" x14ac:dyDescent="0.25">
      <c r="A52" s="24">
        <v>36923</v>
      </c>
      <c r="B52" s="75" t="s">
        <v>35</v>
      </c>
      <c r="C52" s="21" t="s">
        <v>36</v>
      </c>
      <c r="D52" s="21">
        <v>5</v>
      </c>
      <c r="E52" s="21"/>
      <c r="F52" s="96">
        <f>D52*E52</f>
        <v>0</v>
      </c>
    </row>
    <row r="53" spans="1:6" ht="30" x14ac:dyDescent="0.25">
      <c r="A53" s="24">
        <v>37288</v>
      </c>
      <c r="B53" s="75" t="s">
        <v>37</v>
      </c>
      <c r="C53" s="21" t="s">
        <v>36</v>
      </c>
      <c r="D53" s="21">
        <v>0.3</v>
      </c>
      <c r="E53" s="21"/>
      <c r="F53" s="96">
        <f>D53*E53</f>
        <v>0</v>
      </c>
    </row>
    <row r="54" spans="1:6" ht="30" x14ac:dyDescent="0.25">
      <c r="A54" s="24">
        <v>37653</v>
      </c>
      <c r="B54" s="75" t="s">
        <v>38</v>
      </c>
      <c r="C54" s="21" t="s">
        <v>36</v>
      </c>
      <c r="D54" s="21">
        <v>1</v>
      </c>
      <c r="E54" s="21"/>
      <c r="F54" s="96">
        <f>D54*E54</f>
        <v>0</v>
      </c>
    </row>
    <row r="55" spans="1:6" ht="60" x14ac:dyDescent="0.25">
      <c r="A55" s="24">
        <v>38018</v>
      </c>
      <c r="B55" s="75" t="s">
        <v>39</v>
      </c>
      <c r="C55" s="21" t="s">
        <v>31</v>
      </c>
      <c r="D55" s="21">
        <v>1</v>
      </c>
      <c r="E55" s="19"/>
      <c r="F55" s="96">
        <f>D55*E55</f>
        <v>0</v>
      </c>
    </row>
    <row r="57" spans="1:6" ht="30" x14ac:dyDescent="0.25">
      <c r="A57" s="20"/>
      <c r="B57" s="75" t="s">
        <v>185</v>
      </c>
      <c r="C57" s="20"/>
      <c r="D57" s="20"/>
      <c r="E57" s="20"/>
      <c r="F57" s="97"/>
    </row>
    <row r="58" spans="1:6" ht="39.75" customHeight="1" x14ac:dyDescent="0.25">
      <c r="A58" s="6"/>
      <c r="B58" s="75" t="s">
        <v>189</v>
      </c>
      <c r="C58" s="6"/>
      <c r="D58" s="6"/>
      <c r="E58" s="6"/>
      <c r="F58" s="100"/>
    </row>
    <row r="59" spans="1:6" x14ac:dyDescent="0.25">
      <c r="A59" s="20"/>
      <c r="B59" s="75" t="s">
        <v>187</v>
      </c>
      <c r="C59" s="20"/>
      <c r="D59" s="20"/>
      <c r="E59" s="20"/>
      <c r="F59" s="97"/>
    </row>
    <row r="60" spans="1:6" x14ac:dyDescent="0.25">
      <c r="A60" s="20"/>
      <c r="B60" s="75" t="s">
        <v>188</v>
      </c>
      <c r="C60" s="20"/>
      <c r="D60" s="20"/>
      <c r="E60" s="20"/>
      <c r="F60" s="97"/>
    </row>
    <row r="61" spans="1:6" ht="30" x14ac:dyDescent="0.25">
      <c r="A61" s="20"/>
      <c r="B61" s="75" t="s">
        <v>190</v>
      </c>
      <c r="C61" s="20"/>
      <c r="D61" s="20"/>
      <c r="E61" s="20"/>
      <c r="F61" s="97"/>
    </row>
    <row r="62" spans="1:6" ht="45" x14ac:dyDescent="0.25">
      <c r="A62" s="20"/>
      <c r="B62" s="75" t="s">
        <v>191</v>
      </c>
      <c r="C62" s="21"/>
      <c r="D62" s="21"/>
      <c r="E62" s="20"/>
      <c r="F62" s="97"/>
    </row>
    <row r="63" spans="1:6" x14ac:dyDescent="0.25">
      <c r="A63" s="20"/>
      <c r="B63" s="75"/>
      <c r="C63" s="21"/>
      <c r="D63" s="21"/>
      <c r="E63" s="20"/>
      <c r="F63" s="97"/>
    </row>
    <row r="64" spans="1:6" x14ac:dyDescent="0.25">
      <c r="A64" s="20"/>
      <c r="B64" s="75" t="s">
        <v>41</v>
      </c>
      <c r="C64" s="21"/>
      <c r="D64" s="21"/>
      <c r="E64" s="20"/>
      <c r="F64" s="97"/>
    </row>
    <row r="65" spans="1:6" ht="30" x14ac:dyDescent="0.25">
      <c r="A65" s="20"/>
      <c r="B65" s="75" t="s">
        <v>192</v>
      </c>
      <c r="C65" s="21"/>
      <c r="D65" s="21"/>
      <c r="E65" s="20"/>
      <c r="F65" s="97"/>
    </row>
    <row r="66" spans="1:6" ht="30" x14ac:dyDescent="0.25">
      <c r="A66" s="20"/>
      <c r="B66" s="75" t="s">
        <v>193</v>
      </c>
      <c r="C66" s="21"/>
      <c r="D66" s="21"/>
      <c r="E66" s="20"/>
      <c r="F66" s="97"/>
    </row>
    <row r="67" spans="1:6" ht="45" x14ac:dyDescent="0.25">
      <c r="A67" s="20"/>
      <c r="B67" s="75" t="s">
        <v>194</v>
      </c>
      <c r="C67" s="21"/>
      <c r="D67" s="21"/>
      <c r="E67" s="20"/>
      <c r="F67" s="97"/>
    </row>
    <row r="68" spans="1:6" ht="45" x14ac:dyDescent="0.25">
      <c r="A68" s="20"/>
      <c r="B68" s="75" t="s">
        <v>195</v>
      </c>
      <c r="C68" s="21"/>
      <c r="D68" s="21"/>
      <c r="E68" s="25"/>
      <c r="F68" s="101"/>
    </row>
    <row r="69" spans="1:6" x14ac:dyDescent="0.25">
      <c r="A69" s="20"/>
      <c r="B69" s="75"/>
      <c r="C69" s="21"/>
      <c r="D69" s="21"/>
      <c r="E69" s="25"/>
      <c r="F69" s="101"/>
    </row>
    <row r="70" spans="1:6" ht="30" x14ac:dyDescent="0.25">
      <c r="A70" s="20"/>
      <c r="B70" s="75" t="s">
        <v>196</v>
      </c>
      <c r="C70" s="21"/>
      <c r="D70" s="21"/>
      <c r="E70" s="25"/>
      <c r="F70" s="101"/>
    </row>
    <row r="71" spans="1:6" ht="30" x14ac:dyDescent="0.25">
      <c r="A71" s="20"/>
      <c r="B71" s="75" t="s">
        <v>197</v>
      </c>
      <c r="C71" s="21"/>
      <c r="D71" s="21"/>
      <c r="E71" s="25"/>
      <c r="F71" s="101"/>
    </row>
    <row r="72" spans="1:6" ht="30" x14ac:dyDescent="0.25">
      <c r="A72" s="20"/>
      <c r="B72" s="75" t="s">
        <v>198</v>
      </c>
      <c r="C72" s="21"/>
      <c r="D72" s="21"/>
      <c r="E72" s="25"/>
      <c r="F72" s="101"/>
    </row>
    <row r="73" spans="1:6" ht="30" x14ac:dyDescent="0.25">
      <c r="A73" s="20"/>
      <c r="B73" s="75" t="s">
        <v>199</v>
      </c>
      <c r="C73" s="21"/>
      <c r="D73" s="21"/>
      <c r="E73" s="25"/>
      <c r="F73" s="101"/>
    </row>
    <row r="74" spans="1:6" ht="30" x14ac:dyDescent="0.25">
      <c r="A74" s="20"/>
      <c r="B74" s="75" t="s">
        <v>200</v>
      </c>
      <c r="C74" s="21"/>
      <c r="D74" s="21"/>
      <c r="E74" s="25"/>
      <c r="F74" s="101"/>
    </row>
    <row r="75" spans="1:6" ht="30" x14ac:dyDescent="0.25">
      <c r="A75" s="20"/>
      <c r="B75" s="75" t="s">
        <v>201</v>
      </c>
      <c r="C75" s="21"/>
      <c r="D75" s="21"/>
      <c r="E75" s="25"/>
      <c r="F75" s="101"/>
    </row>
    <row r="76" spans="1:6" ht="30" x14ac:dyDescent="0.25">
      <c r="A76" s="20"/>
      <c r="B76" s="75" t="s">
        <v>202</v>
      </c>
      <c r="C76" s="21"/>
      <c r="D76" s="21"/>
      <c r="E76" s="25"/>
      <c r="F76" s="101"/>
    </row>
    <row r="77" spans="1:6" x14ac:dyDescent="0.25">
      <c r="A77" s="20"/>
      <c r="B77" s="75" t="s">
        <v>203</v>
      </c>
      <c r="C77" s="21"/>
      <c r="D77" s="21"/>
      <c r="E77" s="25"/>
      <c r="F77" s="101"/>
    </row>
    <row r="78" spans="1:6" ht="30" x14ac:dyDescent="0.25">
      <c r="A78" s="20"/>
      <c r="B78" s="75" t="s">
        <v>204</v>
      </c>
      <c r="C78" s="21"/>
      <c r="D78" s="21"/>
      <c r="E78" s="25"/>
      <c r="F78" s="101"/>
    </row>
    <row r="79" spans="1:6" ht="45" x14ac:dyDescent="0.25">
      <c r="A79" s="20"/>
      <c r="B79" s="75" t="s">
        <v>205</v>
      </c>
      <c r="C79" s="21"/>
      <c r="D79" s="21"/>
      <c r="E79" s="25"/>
      <c r="F79" s="101"/>
    </row>
    <row r="80" spans="1:6" ht="30" x14ac:dyDescent="0.25">
      <c r="A80" s="20"/>
      <c r="B80" s="75" t="s">
        <v>206</v>
      </c>
      <c r="C80" s="21"/>
      <c r="D80" s="21"/>
      <c r="E80" s="25"/>
      <c r="F80" s="101"/>
    </row>
    <row r="81" spans="1:6" ht="30" x14ac:dyDescent="0.25">
      <c r="A81" s="15"/>
      <c r="B81" s="75" t="s">
        <v>207</v>
      </c>
      <c r="C81" s="21"/>
      <c r="D81" s="21"/>
      <c r="E81" s="25"/>
      <c r="F81" s="101"/>
    </row>
    <row r="82" spans="1:6" ht="45" x14ac:dyDescent="0.25">
      <c r="A82" s="15"/>
      <c r="B82" s="75" t="s">
        <v>208</v>
      </c>
      <c r="C82" s="21"/>
      <c r="D82" s="21"/>
      <c r="E82" s="25"/>
      <c r="F82" s="101"/>
    </row>
    <row r="83" spans="1:6" ht="30" x14ac:dyDescent="0.25">
      <c r="A83" s="17"/>
      <c r="B83" s="75" t="s">
        <v>209</v>
      </c>
      <c r="C83" s="21"/>
      <c r="D83" s="21"/>
      <c r="E83" s="21"/>
      <c r="F83" s="98"/>
    </row>
    <row r="84" spans="1:6" ht="30" x14ac:dyDescent="0.25">
      <c r="A84" s="17"/>
      <c r="B84" s="75" t="s">
        <v>210</v>
      </c>
      <c r="C84" s="21"/>
      <c r="D84" s="21"/>
      <c r="E84" s="21"/>
      <c r="F84" s="98"/>
    </row>
    <row r="85" spans="1:6" ht="30" x14ac:dyDescent="0.25">
      <c r="A85" s="17"/>
      <c r="B85" s="75" t="s">
        <v>211</v>
      </c>
      <c r="C85" s="21"/>
      <c r="D85" s="21"/>
      <c r="E85" s="21"/>
      <c r="F85" s="98"/>
    </row>
    <row r="86" spans="1:6" ht="30" x14ac:dyDescent="0.25">
      <c r="A86" s="17"/>
      <c r="B86" s="75" t="s">
        <v>212</v>
      </c>
      <c r="C86" s="21"/>
      <c r="D86" s="21"/>
      <c r="E86" s="21"/>
      <c r="F86" s="98"/>
    </row>
    <row r="87" spans="1:6" ht="30" x14ac:dyDescent="0.25">
      <c r="A87" s="17"/>
      <c r="B87" s="75" t="s">
        <v>213</v>
      </c>
      <c r="C87" s="21"/>
      <c r="D87" s="21"/>
      <c r="E87" s="21"/>
      <c r="F87" s="98"/>
    </row>
    <row r="88" spans="1:6" ht="30" x14ac:dyDescent="0.25">
      <c r="A88" s="17"/>
      <c r="B88" s="75" t="s">
        <v>214</v>
      </c>
      <c r="C88" s="21"/>
      <c r="D88" s="21"/>
      <c r="E88" s="21"/>
      <c r="F88" s="98"/>
    </row>
    <row r="89" spans="1:6" ht="30" x14ac:dyDescent="0.25">
      <c r="A89" s="17"/>
      <c r="B89" s="75" t="s">
        <v>215</v>
      </c>
      <c r="C89" s="21"/>
      <c r="D89" s="21"/>
      <c r="E89" s="21"/>
      <c r="F89" s="98"/>
    </row>
    <row r="90" spans="1:6" ht="30" x14ac:dyDescent="0.25">
      <c r="A90" s="17"/>
      <c r="B90" s="75" t="s">
        <v>216</v>
      </c>
      <c r="C90" s="21"/>
      <c r="D90" s="21"/>
      <c r="E90" s="21"/>
      <c r="F90" s="98"/>
    </row>
    <row r="91" spans="1:6" ht="30" x14ac:dyDescent="0.25">
      <c r="A91" s="17"/>
      <c r="B91" s="75" t="s">
        <v>217</v>
      </c>
      <c r="C91" s="21"/>
      <c r="D91" s="21"/>
      <c r="E91" s="21"/>
      <c r="F91" s="98"/>
    </row>
    <row r="92" spans="1:6" ht="30" x14ac:dyDescent="0.25">
      <c r="A92" s="20"/>
      <c r="B92" s="75" t="s">
        <v>218</v>
      </c>
      <c r="C92" s="21"/>
      <c r="D92" s="21"/>
      <c r="E92" s="21"/>
      <c r="F92" s="98"/>
    </row>
    <row r="93" spans="1:6" ht="45" x14ac:dyDescent="0.25">
      <c r="A93" s="20"/>
      <c r="B93" s="75" t="s">
        <v>219</v>
      </c>
      <c r="C93" s="21"/>
      <c r="D93" s="21"/>
      <c r="E93" s="21"/>
      <c r="F93" s="98"/>
    </row>
    <row r="94" spans="1:6" ht="45" x14ac:dyDescent="0.25">
      <c r="A94" s="17"/>
      <c r="B94" s="75" t="s">
        <v>220</v>
      </c>
      <c r="C94" s="21"/>
      <c r="D94" s="21"/>
      <c r="E94" s="21"/>
      <c r="F94" s="98"/>
    </row>
    <row r="95" spans="1:6" ht="30" x14ac:dyDescent="0.25">
      <c r="A95" s="17"/>
      <c r="B95" s="75" t="s">
        <v>221</v>
      </c>
      <c r="C95" s="21"/>
      <c r="D95" s="21"/>
      <c r="E95" s="21"/>
      <c r="F95" s="98"/>
    </row>
    <row r="96" spans="1:6" ht="45" x14ac:dyDescent="0.25">
      <c r="A96" s="17"/>
      <c r="B96" s="75" t="s">
        <v>222</v>
      </c>
      <c r="C96" s="21"/>
      <c r="D96" s="21"/>
      <c r="E96" s="21"/>
      <c r="F96" s="98"/>
    </row>
    <row r="97" spans="1:6" ht="45" x14ac:dyDescent="0.25">
      <c r="A97" s="17"/>
      <c r="B97" s="75" t="s">
        <v>223</v>
      </c>
      <c r="C97" s="21"/>
      <c r="D97" s="21"/>
      <c r="E97" s="21"/>
      <c r="F97" s="98"/>
    </row>
    <row r="98" spans="1:6" ht="15.75" x14ac:dyDescent="0.25">
      <c r="A98" s="17"/>
      <c r="B98" s="75"/>
      <c r="C98" s="21"/>
      <c r="D98" s="21"/>
      <c r="E98" s="21"/>
      <c r="F98" s="102"/>
    </row>
    <row r="99" spans="1:6" ht="30" x14ac:dyDescent="0.25">
      <c r="A99" s="17"/>
      <c r="B99" s="75" t="s">
        <v>224</v>
      </c>
      <c r="C99" s="21"/>
      <c r="D99" s="21"/>
      <c r="E99" s="21"/>
      <c r="F99" s="98"/>
    </row>
    <row r="100" spans="1:6" ht="30" x14ac:dyDescent="0.25">
      <c r="A100" s="17"/>
      <c r="B100" s="75" t="s">
        <v>225</v>
      </c>
      <c r="C100" s="21"/>
      <c r="D100" s="21"/>
      <c r="E100" s="21"/>
      <c r="F100" s="98"/>
    </row>
    <row r="101" spans="1:6" ht="31.5" x14ac:dyDescent="0.25">
      <c r="A101" s="17"/>
      <c r="B101" s="76" t="s">
        <v>226</v>
      </c>
      <c r="C101" s="21"/>
      <c r="D101" s="21"/>
      <c r="E101" s="21"/>
      <c r="F101" s="98"/>
    </row>
    <row r="102" spans="1:6" ht="30" x14ac:dyDescent="0.25">
      <c r="A102" s="17"/>
      <c r="B102" s="75" t="s">
        <v>227</v>
      </c>
      <c r="C102" s="21"/>
      <c r="D102" s="21"/>
      <c r="E102" s="21"/>
      <c r="F102" s="98"/>
    </row>
    <row r="103" spans="1:6" ht="30" x14ac:dyDescent="0.25">
      <c r="A103" s="17"/>
      <c r="B103" s="75" t="s">
        <v>228</v>
      </c>
      <c r="C103" s="21"/>
      <c r="D103" s="21"/>
      <c r="E103" s="21"/>
      <c r="F103" s="98"/>
    </row>
    <row r="104" spans="1:6" ht="30" x14ac:dyDescent="0.25">
      <c r="A104" s="17"/>
      <c r="B104" s="75" t="s">
        <v>229</v>
      </c>
      <c r="C104" s="21"/>
      <c r="D104" s="21"/>
      <c r="E104" s="21"/>
      <c r="F104" s="98"/>
    </row>
    <row r="105" spans="1:6" ht="30" x14ac:dyDescent="0.25">
      <c r="A105" s="20"/>
      <c r="B105" s="75" t="s">
        <v>230</v>
      </c>
      <c r="C105" s="21"/>
      <c r="D105" s="21"/>
      <c r="E105" s="21"/>
      <c r="F105" s="98"/>
    </row>
    <row r="106" spans="1:6" ht="60" x14ac:dyDescent="0.25">
      <c r="A106" s="20"/>
      <c r="B106" s="75" t="s">
        <v>231</v>
      </c>
      <c r="C106" s="21"/>
      <c r="D106" s="21"/>
      <c r="E106" s="21"/>
      <c r="F106" s="98"/>
    </row>
    <row r="107" spans="1:6" ht="45" x14ac:dyDescent="0.25">
      <c r="A107" s="20"/>
      <c r="B107" s="75" t="s">
        <v>232</v>
      </c>
      <c r="C107" s="21"/>
      <c r="D107" s="21"/>
      <c r="E107" s="21"/>
      <c r="F107" s="98"/>
    </row>
    <row r="108" spans="1:6" ht="45" x14ac:dyDescent="0.25">
      <c r="A108" s="20"/>
      <c r="B108" s="75" t="s">
        <v>233</v>
      </c>
      <c r="C108" s="21"/>
      <c r="D108" s="21"/>
      <c r="E108" s="21"/>
      <c r="F108" s="98"/>
    </row>
    <row r="109" spans="1:6" ht="45" x14ac:dyDescent="0.25">
      <c r="A109" s="20"/>
      <c r="B109" s="75" t="s">
        <v>234</v>
      </c>
      <c r="C109" s="21"/>
      <c r="D109" s="21"/>
      <c r="E109" s="21"/>
      <c r="F109" s="98"/>
    </row>
    <row r="110" spans="1:6" ht="42.75" x14ac:dyDescent="0.25">
      <c r="A110" s="20"/>
      <c r="B110" s="77" t="s">
        <v>42</v>
      </c>
      <c r="C110" s="21"/>
      <c r="D110" s="21"/>
      <c r="E110" s="25"/>
      <c r="F110" s="101"/>
    </row>
    <row r="111" spans="1:6" ht="45" x14ac:dyDescent="0.25">
      <c r="A111" s="20"/>
      <c r="B111" s="75" t="s">
        <v>235</v>
      </c>
      <c r="C111" s="21"/>
      <c r="D111" s="21"/>
      <c r="E111" s="25"/>
      <c r="F111" s="101"/>
    </row>
    <row r="112" spans="1:6" ht="30" x14ac:dyDescent="0.25">
      <c r="A112" s="20"/>
      <c r="B112" s="75" t="s">
        <v>236</v>
      </c>
      <c r="C112" s="21"/>
      <c r="D112" s="21"/>
      <c r="E112" s="25"/>
      <c r="F112" s="101"/>
    </row>
    <row r="113" spans="1:6" ht="30" x14ac:dyDescent="0.25">
      <c r="A113" s="20"/>
      <c r="B113" s="75" t="s">
        <v>237</v>
      </c>
      <c r="C113" s="21"/>
      <c r="D113" s="21"/>
      <c r="E113" s="25"/>
      <c r="F113" s="101"/>
    </row>
    <row r="114" spans="1:6" ht="30" x14ac:dyDescent="0.25">
      <c r="A114" s="20"/>
      <c r="B114" s="75" t="s">
        <v>238</v>
      </c>
      <c r="C114" s="21"/>
      <c r="D114" s="21"/>
      <c r="E114" s="25"/>
      <c r="F114" s="101"/>
    </row>
    <row r="115" spans="1:6" ht="30" x14ac:dyDescent="0.25">
      <c r="A115" s="20"/>
      <c r="B115" s="75" t="s">
        <v>239</v>
      </c>
      <c r="C115" s="21"/>
      <c r="D115" s="21"/>
      <c r="E115" s="25"/>
      <c r="F115" s="101"/>
    </row>
    <row r="116" spans="1:6" ht="30" x14ac:dyDescent="0.25">
      <c r="A116" s="53"/>
      <c r="B116" s="75" t="s">
        <v>240</v>
      </c>
      <c r="C116" s="54"/>
      <c r="D116" s="54"/>
      <c r="E116" s="55"/>
      <c r="F116" s="103"/>
    </row>
    <row r="117" spans="1:6" x14ac:dyDescent="0.25">
      <c r="A117" s="53"/>
      <c r="B117" s="75" t="s">
        <v>241</v>
      </c>
      <c r="C117" s="54"/>
      <c r="D117" s="54"/>
      <c r="E117" s="55"/>
      <c r="F117" s="103"/>
    </row>
    <row r="118" spans="1:6" ht="30" x14ac:dyDescent="0.25">
      <c r="A118" s="20"/>
      <c r="B118" s="75" t="s">
        <v>242</v>
      </c>
      <c r="C118" s="21"/>
      <c r="D118" s="21"/>
      <c r="E118" s="25"/>
      <c r="F118" s="101"/>
    </row>
    <row r="119" spans="1:6" ht="45" x14ac:dyDescent="0.25">
      <c r="A119" s="20"/>
      <c r="B119" s="75" t="s">
        <v>243</v>
      </c>
      <c r="C119" s="21"/>
      <c r="D119" s="21"/>
      <c r="E119" s="25"/>
      <c r="F119" s="101"/>
    </row>
    <row r="120" spans="1:6" ht="30" x14ac:dyDescent="0.25">
      <c r="A120" s="20"/>
      <c r="B120" s="75" t="s">
        <v>244</v>
      </c>
      <c r="C120" s="21"/>
      <c r="D120" s="21"/>
      <c r="E120" s="21"/>
      <c r="F120" s="101"/>
    </row>
    <row r="121" spans="1:6" x14ac:dyDescent="0.25">
      <c r="A121" s="20"/>
      <c r="B121" s="75"/>
      <c r="C121" s="21"/>
      <c r="D121" s="21"/>
      <c r="E121" s="21"/>
      <c r="F121" s="101"/>
    </row>
    <row r="122" spans="1:6" x14ac:dyDescent="0.25">
      <c r="A122" s="20"/>
      <c r="B122" s="75" t="s">
        <v>245</v>
      </c>
      <c r="C122" s="21"/>
      <c r="D122" s="21"/>
      <c r="E122" s="21"/>
      <c r="F122" s="101"/>
    </row>
    <row r="123" spans="1:6" x14ac:dyDescent="0.25">
      <c r="A123" s="20"/>
      <c r="B123" s="75" t="s">
        <v>43</v>
      </c>
      <c r="C123" s="21"/>
      <c r="D123" s="21"/>
      <c r="E123" s="25"/>
      <c r="F123" s="101"/>
    </row>
    <row r="124" spans="1:6" x14ac:dyDescent="0.25">
      <c r="A124" s="20"/>
      <c r="B124" s="75" t="s">
        <v>246</v>
      </c>
      <c r="C124" s="21"/>
      <c r="D124" s="21"/>
      <c r="E124" s="21"/>
      <c r="F124" s="101"/>
    </row>
    <row r="125" spans="1:6" x14ac:dyDescent="0.25">
      <c r="A125" s="20"/>
      <c r="B125" s="75" t="s">
        <v>247</v>
      </c>
      <c r="C125" s="21"/>
      <c r="D125" s="21"/>
      <c r="E125" s="21"/>
      <c r="F125" s="104"/>
    </row>
    <row r="126" spans="1:6" ht="60" x14ac:dyDescent="0.25">
      <c r="A126" s="8"/>
      <c r="B126" s="75" t="s">
        <v>248</v>
      </c>
      <c r="C126" s="21"/>
      <c r="D126" s="21"/>
      <c r="E126" s="25"/>
      <c r="F126" s="101"/>
    </row>
    <row r="127" spans="1:6" ht="37.5" x14ac:dyDescent="0.25">
      <c r="A127" s="8"/>
      <c r="B127" s="135" t="s">
        <v>44</v>
      </c>
      <c r="C127" s="31" t="s">
        <v>186</v>
      </c>
      <c r="D127" s="31" t="s">
        <v>186</v>
      </c>
      <c r="E127" s="27"/>
      <c r="F127" s="136">
        <f>SUM(F52:F126)</f>
        <v>0</v>
      </c>
    </row>
    <row r="129" spans="1:6" ht="15.75" x14ac:dyDescent="0.25">
      <c r="A129" s="17" t="s">
        <v>45</v>
      </c>
      <c r="B129" s="74" t="s">
        <v>46</v>
      </c>
      <c r="C129" s="8"/>
      <c r="D129" s="20"/>
      <c r="E129" s="20"/>
      <c r="F129" s="97"/>
    </row>
    <row r="130" spans="1:6" ht="45" x14ac:dyDescent="0.25">
      <c r="A130" s="32">
        <v>36951</v>
      </c>
      <c r="B130" s="79" t="s">
        <v>249</v>
      </c>
      <c r="C130" s="20"/>
      <c r="D130" s="20"/>
      <c r="E130" s="20"/>
      <c r="F130" s="97"/>
    </row>
    <row r="131" spans="1:6" ht="15.75" x14ac:dyDescent="0.25">
      <c r="A131" s="33"/>
      <c r="B131" s="79" t="s">
        <v>359</v>
      </c>
      <c r="C131" s="30" t="s">
        <v>31</v>
      </c>
      <c r="D131" s="30">
        <v>40</v>
      </c>
      <c r="E131" s="20"/>
      <c r="F131" s="96">
        <f>D131*E131</f>
        <v>0</v>
      </c>
    </row>
    <row r="132" spans="1:6" ht="15.75" x14ac:dyDescent="0.25">
      <c r="A132" s="33"/>
      <c r="B132" s="79" t="s">
        <v>360</v>
      </c>
      <c r="C132" s="30" t="s">
        <v>31</v>
      </c>
      <c r="D132" s="30">
        <v>2</v>
      </c>
      <c r="E132" s="20"/>
      <c r="F132" s="96">
        <f>D132*E132</f>
        <v>0</v>
      </c>
    </row>
    <row r="133" spans="1:6" ht="15.75" x14ac:dyDescent="0.25">
      <c r="A133" s="33"/>
      <c r="B133" s="79" t="s">
        <v>361</v>
      </c>
      <c r="C133" s="30" t="s">
        <v>31</v>
      </c>
      <c r="D133" s="30">
        <v>5</v>
      </c>
      <c r="E133" s="20"/>
      <c r="F133" s="96">
        <f>D133*E133</f>
        <v>0</v>
      </c>
    </row>
    <row r="134" spans="1:6" ht="28.5" customHeight="1" x14ac:dyDescent="0.25">
      <c r="A134" s="33"/>
      <c r="B134" s="80" t="s">
        <v>52</v>
      </c>
      <c r="C134" s="20"/>
      <c r="D134" s="20"/>
      <c r="E134" s="21"/>
      <c r="F134" s="99">
        <f>SUM(F131:F133)</f>
        <v>0</v>
      </c>
    </row>
    <row r="135" spans="1:6" ht="30" x14ac:dyDescent="0.25">
      <c r="A135" s="32">
        <v>37316</v>
      </c>
      <c r="B135" s="79" t="s">
        <v>53</v>
      </c>
      <c r="C135" s="20" t="s">
        <v>54</v>
      </c>
      <c r="D135" s="20">
        <v>8</v>
      </c>
      <c r="E135" s="15"/>
      <c r="F135" s="96">
        <f>D135*E135</f>
        <v>0</v>
      </c>
    </row>
    <row r="136" spans="1:6" ht="45" x14ac:dyDescent="0.25">
      <c r="A136" s="32">
        <v>37681</v>
      </c>
      <c r="B136" s="79" t="s">
        <v>55</v>
      </c>
      <c r="C136" s="15"/>
      <c r="D136" s="15"/>
      <c r="E136" s="15"/>
      <c r="F136" s="97"/>
    </row>
    <row r="137" spans="1:6" ht="15.75" x14ac:dyDescent="0.25">
      <c r="A137" s="15"/>
      <c r="B137" s="79" t="s">
        <v>56</v>
      </c>
      <c r="C137" s="20" t="s">
        <v>54</v>
      </c>
      <c r="D137" s="20">
        <v>10</v>
      </c>
      <c r="E137" s="20"/>
      <c r="F137" s="96">
        <f>D137*E137</f>
        <v>0</v>
      </c>
    </row>
    <row r="138" spans="1:6" ht="15.75" x14ac:dyDescent="0.25">
      <c r="A138" s="15"/>
      <c r="B138" s="79" t="s">
        <v>57</v>
      </c>
      <c r="C138" s="20" t="s">
        <v>54</v>
      </c>
      <c r="D138" s="20">
        <v>10</v>
      </c>
      <c r="E138" s="20"/>
      <c r="F138" s="96">
        <f>D138*E138</f>
        <v>0</v>
      </c>
    </row>
    <row r="139" spans="1:6" ht="15.75" x14ac:dyDescent="0.25">
      <c r="A139" s="15"/>
      <c r="B139" s="79" t="s">
        <v>58</v>
      </c>
      <c r="C139" s="20" t="s">
        <v>54</v>
      </c>
      <c r="D139" s="20">
        <v>40</v>
      </c>
      <c r="E139" s="20"/>
      <c r="F139" s="96">
        <f>D139*E139</f>
        <v>0</v>
      </c>
    </row>
    <row r="140" spans="1:6" ht="15.75" x14ac:dyDescent="0.25">
      <c r="A140" s="15"/>
      <c r="B140" s="79" t="s">
        <v>59</v>
      </c>
      <c r="C140" s="20" t="s">
        <v>54</v>
      </c>
      <c r="D140" s="20">
        <v>30</v>
      </c>
      <c r="E140" s="20"/>
      <c r="F140" s="96">
        <f>D140*E140</f>
        <v>0</v>
      </c>
    </row>
    <row r="141" spans="1:6" ht="15.75" x14ac:dyDescent="0.25">
      <c r="A141" s="15"/>
      <c r="B141" s="81"/>
      <c r="C141" s="15"/>
      <c r="D141" s="12"/>
      <c r="E141" s="15"/>
      <c r="F141" s="97"/>
    </row>
    <row r="142" spans="1:6" ht="37.5" x14ac:dyDescent="0.25">
      <c r="A142" s="15"/>
      <c r="B142" s="120" t="s">
        <v>60</v>
      </c>
      <c r="C142" s="15"/>
      <c r="D142" s="12"/>
      <c r="E142" s="15"/>
      <c r="F142" s="127">
        <f>SUM(F134:F141)</f>
        <v>0</v>
      </c>
    </row>
    <row r="143" spans="1:6" ht="15.75" x14ac:dyDescent="0.25">
      <c r="A143" s="15"/>
      <c r="B143" s="76"/>
      <c r="C143" s="15"/>
      <c r="D143" s="12"/>
      <c r="E143" s="15"/>
      <c r="F143" s="97"/>
    </row>
    <row r="144" spans="1:6" ht="18.75" x14ac:dyDescent="0.25">
      <c r="A144" s="17" t="s">
        <v>61</v>
      </c>
      <c r="B144" s="51" t="s">
        <v>62</v>
      </c>
      <c r="C144" s="51"/>
      <c r="D144" s="51"/>
      <c r="E144" s="51"/>
      <c r="F144" s="106"/>
    </row>
    <row r="145" spans="1:6" ht="30" x14ac:dyDescent="0.25">
      <c r="A145" s="32">
        <v>36982</v>
      </c>
      <c r="B145" s="79" t="s">
        <v>63</v>
      </c>
      <c r="C145" s="20" t="s">
        <v>54</v>
      </c>
      <c r="D145" s="20">
        <v>30</v>
      </c>
      <c r="E145" s="21"/>
      <c r="F145" s="96">
        <f>D145*E145</f>
        <v>0</v>
      </c>
    </row>
    <row r="146" spans="1:6" ht="45" x14ac:dyDescent="0.25">
      <c r="A146" s="32">
        <v>37347</v>
      </c>
      <c r="B146" s="79" t="s">
        <v>64</v>
      </c>
      <c r="C146" s="20" t="s">
        <v>54</v>
      </c>
      <c r="D146" s="20">
        <v>40</v>
      </c>
      <c r="E146" s="20"/>
      <c r="F146" s="96">
        <f>D146*E146</f>
        <v>0</v>
      </c>
    </row>
    <row r="147" spans="1:6" x14ac:dyDescent="0.25">
      <c r="A147" s="20"/>
      <c r="B147" s="79"/>
      <c r="C147" s="20"/>
      <c r="D147" s="20"/>
      <c r="E147" s="20"/>
      <c r="F147" s="97"/>
    </row>
    <row r="148" spans="1:6" ht="45" x14ac:dyDescent="0.25">
      <c r="A148" s="32">
        <v>37712</v>
      </c>
      <c r="B148" s="79" t="s">
        <v>65</v>
      </c>
      <c r="C148" s="20" t="s">
        <v>31</v>
      </c>
      <c r="D148" s="20">
        <v>10</v>
      </c>
      <c r="E148" s="20"/>
      <c r="F148" s="96">
        <f>D148*E148</f>
        <v>0</v>
      </c>
    </row>
    <row r="149" spans="1:6" ht="60" x14ac:dyDescent="0.25">
      <c r="A149" s="32">
        <v>38078</v>
      </c>
      <c r="B149" s="79" t="s">
        <v>66</v>
      </c>
      <c r="C149" s="20" t="s">
        <v>31</v>
      </c>
      <c r="D149" s="20">
        <v>2</v>
      </c>
      <c r="E149" s="20"/>
      <c r="F149" s="96">
        <f>D149*E149</f>
        <v>0</v>
      </c>
    </row>
    <row r="150" spans="1:6" ht="30" x14ac:dyDescent="0.25">
      <c r="A150" s="32">
        <v>38443</v>
      </c>
      <c r="B150" s="79" t="s">
        <v>67</v>
      </c>
      <c r="C150" s="20"/>
      <c r="D150" s="20"/>
      <c r="E150" s="20"/>
      <c r="F150" s="97"/>
    </row>
    <row r="151" spans="1:6" ht="45" x14ac:dyDescent="0.25">
      <c r="A151" s="20"/>
      <c r="B151" s="79" t="s">
        <v>68</v>
      </c>
      <c r="C151" s="20" t="s">
        <v>54</v>
      </c>
      <c r="D151" s="20">
        <v>30</v>
      </c>
      <c r="E151" s="20"/>
      <c r="F151" s="96">
        <f>D151*E151</f>
        <v>0</v>
      </c>
    </row>
    <row r="152" spans="1:6" ht="30" x14ac:dyDescent="0.25">
      <c r="A152" s="20"/>
      <c r="B152" s="79" t="s">
        <v>69</v>
      </c>
      <c r="C152" s="20" t="s">
        <v>54</v>
      </c>
      <c r="D152" s="20">
        <v>50</v>
      </c>
      <c r="E152" s="20"/>
      <c r="F152" s="96">
        <f>D152*E152</f>
        <v>0</v>
      </c>
    </row>
    <row r="153" spans="1:6" ht="30" x14ac:dyDescent="0.25">
      <c r="A153" s="20"/>
      <c r="B153" s="79" t="s">
        <v>70</v>
      </c>
      <c r="C153" s="20" t="s">
        <v>31</v>
      </c>
      <c r="D153" s="20">
        <v>10</v>
      </c>
      <c r="E153" s="20"/>
      <c r="F153" s="96">
        <f>D153*E153</f>
        <v>0</v>
      </c>
    </row>
    <row r="154" spans="1:6" ht="15.75" x14ac:dyDescent="0.25">
      <c r="A154" s="17"/>
      <c r="B154" s="82"/>
      <c r="C154" s="15"/>
      <c r="D154" s="15"/>
      <c r="E154" s="15"/>
      <c r="F154" s="99"/>
    </row>
    <row r="155" spans="1:6" ht="37.5" x14ac:dyDescent="0.25">
      <c r="A155" s="17"/>
      <c r="B155" s="120" t="s">
        <v>71</v>
      </c>
      <c r="C155" s="15"/>
      <c r="D155" s="15"/>
      <c r="E155" s="15"/>
      <c r="F155" s="127">
        <f>SUM(F145:F153)</f>
        <v>0</v>
      </c>
    </row>
    <row r="156" spans="1:6" ht="15.75" x14ac:dyDescent="0.25">
      <c r="A156" s="7"/>
      <c r="B156" s="76"/>
      <c r="C156" s="15"/>
      <c r="D156" s="15"/>
      <c r="E156" s="15"/>
      <c r="F156" s="96"/>
    </row>
    <row r="157" spans="1:6" ht="18.75" x14ac:dyDescent="0.25">
      <c r="A157" s="17" t="s">
        <v>72</v>
      </c>
      <c r="B157" s="74" t="s">
        <v>73</v>
      </c>
      <c r="C157" s="13"/>
      <c r="D157" s="13"/>
      <c r="E157" s="13"/>
      <c r="F157" s="107"/>
    </row>
    <row r="158" spans="1:6" ht="45.75" thickBot="1" x14ac:dyDescent="0.3">
      <c r="A158" s="32">
        <v>37012</v>
      </c>
      <c r="B158" s="79" t="s">
        <v>74</v>
      </c>
      <c r="C158" s="20" t="s">
        <v>31</v>
      </c>
      <c r="D158" s="20">
        <v>1</v>
      </c>
      <c r="E158" s="20"/>
      <c r="F158" s="96">
        <f>D158*E158</f>
        <v>0</v>
      </c>
    </row>
    <row r="159" spans="1:6" ht="30" x14ac:dyDescent="0.25">
      <c r="A159" s="32">
        <v>37377</v>
      </c>
      <c r="B159" s="79" t="s">
        <v>75</v>
      </c>
      <c r="C159" s="16" t="s">
        <v>31</v>
      </c>
      <c r="D159" s="16">
        <v>1</v>
      </c>
      <c r="E159" s="20"/>
      <c r="F159" s="96">
        <f>D159*E159</f>
        <v>0</v>
      </c>
    </row>
    <row r="160" spans="1:6" ht="45.75" thickBot="1" x14ac:dyDescent="0.3">
      <c r="A160" s="24">
        <v>37742</v>
      </c>
      <c r="B160" s="75" t="s">
        <v>76</v>
      </c>
      <c r="C160" s="21" t="s">
        <v>31</v>
      </c>
      <c r="D160" s="21">
        <v>6</v>
      </c>
      <c r="E160" s="21"/>
      <c r="F160" s="96">
        <f>D160*E160</f>
        <v>0</v>
      </c>
    </row>
    <row r="161" spans="1:6" ht="30" x14ac:dyDescent="0.25">
      <c r="A161" s="32">
        <v>38108</v>
      </c>
      <c r="B161" s="79" t="s">
        <v>77</v>
      </c>
      <c r="C161" s="16" t="s">
        <v>31</v>
      </c>
      <c r="D161" s="16">
        <v>1</v>
      </c>
      <c r="E161" s="13"/>
      <c r="F161" s="96">
        <f>D161*E161</f>
        <v>0</v>
      </c>
    </row>
    <row r="162" spans="1:6" ht="18.75" x14ac:dyDescent="0.3">
      <c r="A162" s="13"/>
      <c r="B162" s="83"/>
      <c r="C162" s="13"/>
      <c r="D162" s="13"/>
      <c r="E162" s="13"/>
      <c r="F162" s="107"/>
    </row>
    <row r="163" spans="1:6" ht="18.75" x14ac:dyDescent="0.25">
      <c r="A163" s="13"/>
      <c r="B163" s="120" t="s">
        <v>78</v>
      </c>
      <c r="C163" s="13"/>
      <c r="D163" s="13"/>
      <c r="E163" s="13"/>
      <c r="F163" s="127">
        <f>SUM(F158:F161)</f>
        <v>0</v>
      </c>
    </row>
    <row r="164" spans="1:6" ht="18.75" x14ac:dyDescent="0.25">
      <c r="A164" s="13"/>
      <c r="B164" s="84"/>
      <c r="C164" s="13"/>
      <c r="D164" s="13"/>
      <c r="E164" s="13"/>
      <c r="F164" s="107"/>
    </row>
    <row r="165" spans="1:6" ht="16.5" thickBot="1" x14ac:dyDescent="0.3">
      <c r="A165" s="27" t="s">
        <v>79</v>
      </c>
      <c r="B165" s="85" t="s">
        <v>80</v>
      </c>
      <c r="C165" s="21"/>
      <c r="D165" s="21"/>
      <c r="E165" s="21"/>
      <c r="F165" s="98"/>
    </row>
    <row r="166" spans="1:6" ht="60.75" thickBot="1" x14ac:dyDescent="0.3">
      <c r="A166" s="24">
        <v>37043</v>
      </c>
      <c r="B166" s="75" t="s">
        <v>81</v>
      </c>
      <c r="C166" s="16" t="s">
        <v>31</v>
      </c>
      <c r="D166" s="16">
        <v>1</v>
      </c>
      <c r="E166" s="31"/>
      <c r="F166" s="96">
        <f>D166*E166</f>
        <v>0</v>
      </c>
    </row>
    <row r="167" spans="1:6" ht="45.75" thickBot="1" x14ac:dyDescent="0.3">
      <c r="A167" s="24">
        <v>37408</v>
      </c>
      <c r="B167" s="75" t="s">
        <v>82</v>
      </c>
      <c r="C167" s="16" t="s">
        <v>31</v>
      </c>
      <c r="D167" s="16">
        <v>1</v>
      </c>
      <c r="E167" s="31"/>
      <c r="F167" s="96">
        <f>D167*E167</f>
        <v>0</v>
      </c>
    </row>
    <row r="168" spans="1:6" ht="60.75" thickBot="1" x14ac:dyDescent="0.3">
      <c r="A168" s="24">
        <v>37773</v>
      </c>
      <c r="B168" s="79" t="s">
        <v>83</v>
      </c>
      <c r="C168" s="16" t="s">
        <v>31</v>
      </c>
      <c r="D168" s="16">
        <v>1</v>
      </c>
      <c r="E168" s="31"/>
      <c r="F168" s="96">
        <f>D168*E168</f>
        <v>0</v>
      </c>
    </row>
    <row r="169" spans="1:6" ht="47.25" x14ac:dyDescent="0.25">
      <c r="A169" s="24">
        <v>38139</v>
      </c>
      <c r="B169" s="86" t="s">
        <v>84</v>
      </c>
      <c r="C169" s="16" t="s">
        <v>31</v>
      </c>
      <c r="D169" s="16">
        <v>1</v>
      </c>
      <c r="E169" s="31"/>
      <c r="F169" s="96">
        <f>D169*E169</f>
        <v>0</v>
      </c>
    </row>
    <row r="170" spans="1:6" ht="18.75" x14ac:dyDescent="0.25">
      <c r="A170" s="34"/>
      <c r="B170" s="85"/>
      <c r="C170" s="26"/>
      <c r="D170" s="21"/>
      <c r="E170" s="21"/>
      <c r="F170" s="107"/>
    </row>
    <row r="171" spans="1:6" ht="37.5" x14ac:dyDescent="0.25">
      <c r="A171" s="34"/>
      <c r="B171" s="126" t="s">
        <v>85</v>
      </c>
      <c r="C171" s="26"/>
      <c r="D171" s="21"/>
      <c r="E171" s="21"/>
      <c r="F171" s="127">
        <f>SUM(F166:F169)</f>
        <v>0</v>
      </c>
    </row>
    <row r="172" spans="1:6" ht="18.75" x14ac:dyDescent="0.25">
      <c r="A172" s="13"/>
      <c r="B172" s="84"/>
      <c r="C172" s="13"/>
      <c r="D172" s="13"/>
      <c r="E172" s="13"/>
      <c r="F172" s="107"/>
    </row>
    <row r="173" spans="1:6" ht="18.75" x14ac:dyDescent="0.25">
      <c r="A173" s="17" t="s">
        <v>86</v>
      </c>
      <c r="B173" s="74" t="s">
        <v>87</v>
      </c>
      <c r="C173" s="13"/>
      <c r="D173" s="13"/>
      <c r="E173" s="13"/>
      <c r="F173" s="107"/>
    </row>
    <row r="174" spans="1:6" ht="15.75" customHeight="1" thickBot="1" x14ac:dyDescent="0.3">
      <c r="A174" s="15"/>
      <c r="B174" s="86" t="s">
        <v>88</v>
      </c>
      <c r="C174" s="39"/>
      <c r="D174" s="15"/>
      <c r="E174" s="15"/>
      <c r="F174" s="96"/>
    </row>
    <row r="175" spans="1:6" ht="15.75" customHeight="1" thickBot="1" x14ac:dyDescent="0.3">
      <c r="A175" s="15"/>
      <c r="B175" s="86" t="s">
        <v>89</v>
      </c>
      <c r="C175" s="16" t="s">
        <v>31</v>
      </c>
      <c r="D175" s="16">
        <v>1</v>
      </c>
      <c r="E175" s="15"/>
      <c r="F175" s="96">
        <f>D175*E175</f>
        <v>0</v>
      </c>
    </row>
    <row r="176" spans="1:6" ht="15.75" customHeight="1" thickBot="1" x14ac:dyDescent="0.3">
      <c r="A176" s="15"/>
      <c r="B176" s="86" t="s">
        <v>90</v>
      </c>
      <c r="C176" s="16" t="s">
        <v>31</v>
      </c>
      <c r="D176" s="16">
        <v>1</v>
      </c>
      <c r="E176" s="15"/>
      <c r="F176" s="96">
        <f>D176*E176</f>
        <v>0</v>
      </c>
    </row>
    <row r="177" spans="1:6" ht="29.25" customHeight="1" thickBot="1" x14ac:dyDescent="0.3">
      <c r="A177" s="41"/>
      <c r="B177" s="86" t="s">
        <v>166</v>
      </c>
      <c r="C177" s="16" t="s">
        <v>31</v>
      </c>
      <c r="D177" s="16">
        <v>1</v>
      </c>
      <c r="E177" s="40"/>
      <c r="F177" s="96">
        <f>D177*E177</f>
        <v>0</v>
      </c>
    </row>
    <row r="178" spans="1:6" ht="15.75" customHeight="1" thickBot="1" x14ac:dyDescent="0.3">
      <c r="A178" s="15"/>
      <c r="B178" s="86" t="s">
        <v>91</v>
      </c>
      <c r="C178" s="16" t="s">
        <v>31</v>
      </c>
      <c r="D178" s="16">
        <v>1</v>
      </c>
      <c r="E178" s="15"/>
      <c r="F178" s="96">
        <f>D178*E178</f>
        <v>0</v>
      </c>
    </row>
    <row r="179" spans="1:6" ht="16.5" thickBot="1" x14ac:dyDescent="0.3">
      <c r="A179" s="15"/>
      <c r="B179" s="118" t="s">
        <v>92</v>
      </c>
      <c r="C179" s="16" t="s">
        <v>31</v>
      </c>
      <c r="D179" s="16">
        <v>1</v>
      </c>
      <c r="E179" s="15"/>
      <c r="F179" s="96">
        <f>D179*E179</f>
        <v>0</v>
      </c>
    </row>
    <row r="180" spans="1:6" ht="18.75" x14ac:dyDescent="0.25">
      <c r="A180" s="17"/>
      <c r="B180" s="140" t="s">
        <v>93</v>
      </c>
      <c r="C180" s="16"/>
      <c r="D180" s="16"/>
      <c r="E180" s="16"/>
      <c r="F180" s="127">
        <f>SUM(F175:F179)</f>
        <v>0</v>
      </c>
    </row>
    <row r="181" spans="1:6" ht="18.75" x14ac:dyDescent="0.25">
      <c r="A181" s="7"/>
      <c r="B181" s="86"/>
      <c r="C181" s="35"/>
      <c r="D181" s="15"/>
      <c r="E181" s="15"/>
      <c r="F181" s="107"/>
    </row>
    <row r="182" spans="1:6" ht="15.75" x14ac:dyDescent="0.25">
      <c r="A182" s="7"/>
      <c r="B182" s="74" t="s">
        <v>94</v>
      </c>
      <c r="C182" s="35"/>
      <c r="D182" s="15"/>
      <c r="E182" s="15"/>
      <c r="F182" s="96"/>
    </row>
    <row r="183" spans="1:6" ht="15.75" x14ac:dyDescent="0.25">
      <c r="A183" s="36" t="s">
        <v>27</v>
      </c>
      <c r="B183" s="76" t="s">
        <v>28</v>
      </c>
      <c r="C183" s="15"/>
      <c r="D183" s="15"/>
      <c r="E183" s="15"/>
      <c r="F183" s="96">
        <f>F49</f>
        <v>0</v>
      </c>
    </row>
    <row r="184" spans="1:6" ht="15.75" x14ac:dyDescent="0.25">
      <c r="A184" s="36" t="s">
        <v>33</v>
      </c>
      <c r="B184" s="76" t="s">
        <v>95</v>
      </c>
      <c r="C184" s="15"/>
      <c r="D184" s="15"/>
      <c r="E184" s="15"/>
      <c r="F184" s="134">
        <f>F127</f>
        <v>0</v>
      </c>
    </row>
    <row r="185" spans="1:6" ht="15.75" x14ac:dyDescent="0.25">
      <c r="A185" s="36" t="s">
        <v>45</v>
      </c>
      <c r="B185" s="76" t="s">
        <v>96</v>
      </c>
      <c r="C185" s="15"/>
      <c r="D185" s="15"/>
      <c r="E185" s="15"/>
      <c r="F185" s="96">
        <f>F142</f>
        <v>0</v>
      </c>
    </row>
    <row r="186" spans="1:6" ht="15.75" x14ac:dyDescent="0.25">
      <c r="A186" s="36" t="s">
        <v>61</v>
      </c>
      <c r="B186" s="76" t="s">
        <v>97</v>
      </c>
      <c r="C186" s="15"/>
      <c r="D186" s="15"/>
      <c r="E186" s="15"/>
      <c r="F186" s="96">
        <f>F155</f>
        <v>0</v>
      </c>
    </row>
    <row r="187" spans="1:6" ht="15.75" x14ac:dyDescent="0.25">
      <c r="A187" s="36" t="s">
        <v>72</v>
      </c>
      <c r="B187" s="76" t="s">
        <v>98</v>
      </c>
      <c r="C187" s="15"/>
      <c r="D187" s="15"/>
      <c r="E187" s="15"/>
      <c r="F187" s="96">
        <f>F163</f>
        <v>0</v>
      </c>
    </row>
    <row r="188" spans="1:6" ht="15.75" x14ac:dyDescent="0.25">
      <c r="A188" s="36" t="s">
        <v>181</v>
      </c>
      <c r="B188" s="86" t="s">
        <v>99</v>
      </c>
      <c r="C188" s="15"/>
      <c r="D188" s="15"/>
      <c r="E188" s="15"/>
      <c r="F188" s="96">
        <f>F171</f>
        <v>0</v>
      </c>
    </row>
    <row r="189" spans="1:6" ht="15.75" x14ac:dyDescent="0.25">
      <c r="A189" s="36" t="s">
        <v>86</v>
      </c>
      <c r="B189" s="76" t="s">
        <v>87</v>
      </c>
      <c r="C189" s="15"/>
      <c r="D189" s="15"/>
      <c r="E189" s="15"/>
      <c r="F189" s="96">
        <f>F180</f>
        <v>0</v>
      </c>
    </row>
    <row r="190" spans="1:6" ht="18.75" x14ac:dyDescent="0.25">
      <c r="A190" s="14"/>
      <c r="B190" s="82"/>
      <c r="C190" s="13"/>
      <c r="D190" s="13"/>
      <c r="E190" s="13"/>
      <c r="F190" s="107"/>
    </row>
    <row r="191" spans="1:6" ht="18.75" x14ac:dyDescent="0.25">
      <c r="A191" s="14"/>
      <c r="B191" s="120" t="s">
        <v>306</v>
      </c>
      <c r="C191" s="13"/>
      <c r="D191" s="13"/>
      <c r="E191" s="13"/>
      <c r="F191" s="127">
        <f>SUM(F183:F190)</f>
        <v>0</v>
      </c>
    </row>
    <row r="192" spans="1:6" ht="18.75" x14ac:dyDescent="0.25">
      <c r="A192" s="14"/>
      <c r="B192" s="74"/>
      <c r="C192" s="13"/>
      <c r="D192" s="13"/>
      <c r="E192" s="13"/>
      <c r="F192" s="107"/>
    </row>
    <row r="193" spans="1:6" ht="15" customHeight="1" x14ac:dyDescent="0.25">
      <c r="A193" s="56" t="s">
        <v>100</v>
      </c>
      <c r="B193" s="87"/>
      <c r="C193" s="56"/>
      <c r="D193" s="56"/>
      <c r="E193" s="56"/>
      <c r="F193" s="109"/>
    </row>
    <row r="194" spans="1:6" ht="18.75" x14ac:dyDescent="0.25">
      <c r="A194" s="56"/>
      <c r="B194" s="84" t="s">
        <v>101</v>
      </c>
      <c r="C194" s="56"/>
      <c r="D194" s="56"/>
      <c r="E194" s="56"/>
      <c r="F194" s="109"/>
    </row>
    <row r="195" spans="1:6" ht="16.5" thickBot="1" x14ac:dyDescent="0.3">
      <c r="A195" s="17" t="s">
        <v>102</v>
      </c>
      <c r="B195" s="74" t="s">
        <v>28</v>
      </c>
      <c r="C195" s="15"/>
      <c r="D195" s="15"/>
      <c r="E195" s="15"/>
      <c r="F195" s="96"/>
    </row>
    <row r="196" spans="1:6" ht="75" x14ac:dyDescent="0.25">
      <c r="A196" s="15"/>
      <c r="B196" s="75" t="s">
        <v>103</v>
      </c>
      <c r="C196" s="16"/>
      <c r="D196" s="16"/>
      <c r="E196" s="20"/>
      <c r="F196" s="97"/>
    </row>
    <row r="197" spans="1:6" ht="60" x14ac:dyDescent="0.25">
      <c r="A197" s="17"/>
      <c r="B197" s="75" t="s">
        <v>30</v>
      </c>
      <c r="C197" s="21" t="s">
        <v>31</v>
      </c>
      <c r="D197" s="21">
        <v>1</v>
      </c>
      <c r="E197" s="22"/>
      <c r="F197" s="96">
        <f>D197*E197</f>
        <v>0</v>
      </c>
    </row>
    <row r="198" spans="1:6" ht="18.75" x14ac:dyDescent="0.25">
      <c r="A198" s="23"/>
      <c r="B198" s="120" t="s">
        <v>104</v>
      </c>
      <c r="C198" s="15"/>
      <c r="D198" s="15"/>
      <c r="E198" s="15"/>
      <c r="F198" s="127">
        <f>SUM(F197)</f>
        <v>0</v>
      </c>
    </row>
    <row r="199" spans="1:6" ht="15.75" x14ac:dyDescent="0.25">
      <c r="A199" s="17"/>
      <c r="B199" s="74"/>
      <c r="C199" s="15"/>
      <c r="D199" s="15"/>
      <c r="E199" s="15"/>
      <c r="F199" s="99"/>
    </row>
    <row r="200" spans="1:6" ht="15.75" x14ac:dyDescent="0.25">
      <c r="A200" s="17" t="s">
        <v>105</v>
      </c>
      <c r="B200" s="74" t="s">
        <v>106</v>
      </c>
      <c r="C200" s="15"/>
      <c r="D200" s="15"/>
      <c r="E200" s="15"/>
      <c r="F200" s="96"/>
    </row>
    <row r="201" spans="1:6" ht="30" x14ac:dyDescent="0.25">
      <c r="A201" s="24">
        <v>36924</v>
      </c>
      <c r="B201" s="75" t="s">
        <v>107</v>
      </c>
      <c r="C201" s="21" t="s">
        <v>36</v>
      </c>
      <c r="D201" s="21">
        <v>5</v>
      </c>
      <c r="E201" s="21"/>
      <c r="F201" s="96">
        <f>D201*E201</f>
        <v>0</v>
      </c>
    </row>
    <row r="202" spans="1:6" ht="30" x14ac:dyDescent="0.25">
      <c r="A202" s="24">
        <v>37289</v>
      </c>
      <c r="B202" s="75" t="s">
        <v>37</v>
      </c>
      <c r="C202" s="21" t="s">
        <v>36</v>
      </c>
      <c r="D202" s="21">
        <v>0.3</v>
      </c>
      <c r="E202" s="21"/>
      <c r="F202" s="96">
        <f>D202*E202</f>
        <v>0</v>
      </c>
    </row>
    <row r="203" spans="1:6" ht="30" x14ac:dyDescent="0.25">
      <c r="A203" s="24">
        <v>37654</v>
      </c>
      <c r="B203" s="75" t="s">
        <v>38</v>
      </c>
      <c r="C203" s="21" t="s">
        <v>36</v>
      </c>
      <c r="D203" s="21">
        <v>1</v>
      </c>
      <c r="E203" s="21"/>
      <c r="F203" s="96">
        <f>D203*E203</f>
        <v>0</v>
      </c>
    </row>
    <row r="204" spans="1:6" ht="60" x14ac:dyDescent="0.25">
      <c r="A204" s="24">
        <v>38019</v>
      </c>
      <c r="B204" s="75" t="s">
        <v>108</v>
      </c>
      <c r="C204" s="30" t="s">
        <v>31</v>
      </c>
      <c r="D204" s="30">
        <v>1</v>
      </c>
      <c r="E204" s="19"/>
      <c r="F204" s="96">
        <f>D204*E204</f>
        <v>0</v>
      </c>
    </row>
    <row r="205" spans="1:6" ht="30" x14ac:dyDescent="0.25">
      <c r="A205" s="20"/>
      <c r="B205" s="75" t="s">
        <v>40</v>
      </c>
      <c r="C205" s="20"/>
      <c r="D205" s="20"/>
      <c r="E205" s="20"/>
      <c r="F205" s="97"/>
    </row>
    <row r="206" spans="1:6" ht="30" x14ac:dyDescent="0.25">
      <c r="A206" s="53"/>
      <c r="B206" s="75" t="s">
        <v>250</v>
      </c>
      <c r="C206" s="6"/>
      <c r="D206" s="6"/>
      <c r="E206" s="53"/>
      <c r="F206" s="110"/>
    </row>
    <row r="207" spans="1:6" x14ac:dyDescent="0.25">
      <c r="A207" s="53"/>
      <c r="B207" s="75"/>
      <c r="C207" s="6"/>
      <c r="D207" s="6"/>
      <c r="E207" s="53"/>
      <c r="F207" s="110"/>
    </row>
    <row r="208" spans="1:6" x14ac:dyDescent="0.25">
      <c r="A208" s="20"/>
      <c r="B208" s="75"/>
      <c r="C208" s="20"/>
      <c r="D208" s="20"/>
      <c r="E208" s="20"/>
      <c r="F208" s="97"/>
    </row>
    <row r="209" spans="1:6" x14ac:dyDescent="0.25">
      <c r="A209" s="20"/>
      <c r="B209" s="75" t="s">
        <v>252</v>
      </c>
      <c r="C209" s="20"/>
      <c r="D209" s="20"/>
      <c r="E209" s="20"/>
      <c r="F209" s="97"/>
    </row>
    <row r="210" spans="1:6" x14ac:dyDescent="0.25">
      <c r="A210" s="20"/>
      <c r="B210" s="75" t="s">
        <v>253</v>
      </c>
      <c r="C210" s="20"/>
      <c r="D210" s="20"/>
      <c r="E210" s="20"/>
      <c r="F210" s="97"/>
    </row>
    <row r="211" spans="1:6" ht="30" x14ac:dyDescent="0.25">
      <c r="A211" s="20"/>
      <c r="B211" s="75" t="s">
        <v>254</v>
      </c>
      <c r="C211" s="20"/>
      <c r="D211" s="20"/>
      <c r="E211" s="20"/>
      <c r="F211" s="97"/>
    </row>
    <row r="212" spans="1:6" ht="42.75" x14ac:dyDescent="0.25">
      <c r="A212" s="20"/>
      <c r="B212" s="77" t="s">
        <v>255</v>
      </c>
      <c r="C212" s="21"/>
      <c r="D212" s="21"/>
      <c r="E212" s="20"/>
      <c r="F212" s="97"/>
    </row>
    <row r="213" spans="1:6" x14ac:dyDescent="0.25">
      <c r="A213" s="20"/>
      <c r="B213" s="88" t="s">
        <v>41</v>
      </c>
      <c r="C213" s="21"/>
      <c r="D213" s="21"/>
      <c r="E213" s="20"/>
      <c r="F213" s="97"/>
    </row>
    <row r="214" spans="1:6" ht="30" x14ac:dyDescent="0.25">
      <c r="A214" s="20"/>
      <c r="B214" s="75" t="s">
        <v>256</v>
      </c>
      <c r="C214" s="21"/>
      <c r="D214" s="21"/>
      <c r="E214" s="20"/>
      <c r="F214" s="97"/>
    </row>
    <row r="215" spans="1:6" ht="45" x14ac:dyDescent="0.25">
      <c r="A215" s="20"/>
      <c r="B215" s="75" t="s">
        <v>257</v>
      </c>
      <c r="C215" s="21"/>
      <c r="D215" s="21"/>
      <c r="E215" s="20"/>
      <c r="F215" s="97"/>
    </row>
    <row r="216" spans="1:6" ht="45" x14ac:dyDescent="0.25">
      <c r="A216" s="20"/>
      <c r="B216" s="75" t="s">
        <v>258</v>
      </c>
      <c r="C216" s="21"/>
      <c r="D216" s="21"/>
      <c r="E216" s="25"/>
      <c r="F216" s="101"/>
    </row>
    <row r="217" spans="1:6" ht="30" x14ac:dyDescent="0.25">
      <c r="A217" s="20"/>
      <c r="B217" s="119" t="s">
        <v>259</v>
      </c>
      <c r="C217" s="21"/>
      <c r="D217" s="21"/>
      <c r="E217" s="25"/>
      <c r="F217" s="101"/>
    </row>
    <row r="218" spans="1:6" ht="30" x14ac:dyDescent="0.25">
      <c r="A218" s="20"/>
      <c r="B218" s="119" t="s">
        <v>260</v>
      </c>
      <c r="C218" s="21"/>
      <c r="D218" s="21"/>
      <c r="E218" s="25"/>
      <c r="F218" s="101"/>
    </row>
    <row r="219" spans="1:6" ht="30" x14ac:dyDescent="0.25">
      <c r="A219" s="20"/>
      <c r="B219" s="119" t="s">
        <v>261</v>
      </c>
      <c r="C219" s="21"/>
      <c r="D219" s="21"/>
      <c r="E219" s="25"/>
      <c r="F219" s="101"/>
    </row>
    <row r="220" spans="1:6" ht="30" x14ac:dyDescent="0.25">
      <c r="A220" s="20"/>
      <c r="B220" s="119" t="s">
        <v>262</v>
      </c>
      <c r="C220" s="21"/>
      <c r="D220" s="21"/>
      <c r="E220" s="25"/>
      <c r="F220" s="101"/>
    </row>
    <row r="221" spans="1:6" ht="30" x14ac:dyDescent="0.25">
      <c r="A221" s="20"/>
      <c r="B221" s="119" t="s">
        <v>263</v>
      </c>
      <c r="C221" s="21"/>
      <c r="D221" s="21"/>
      <c r="E221" s="25"/>
      <c r="F221" s="101"/>
    </row>
    <row r="222" spans="1:6" ht="30" x14ac:dyDescent="0.25">
      <c r="A222" s="20"/>
      <c r="B222" s="119" t="s">
        <v>264</v>
      </c>
      <c r="C222" s="21"/>
      <c r="D222" s="21"/>
      <c r="E222" s="25"/>
      <c r="F222" s="101"/>
    </row>
    <row r="223" spans="1:6" ht="30" x14ac:dyDescent="0.25">
      <c r="A223" s="20"/>
      <c r="B223" s="75" t="s">
        <v>265</v>
      </c>
      <c r="C223" s="21"/>
      <c r="D223" s="21"/>
      <c r="E223" s="25"/>
      <c r="F223" s="101"/>
    </row>
    <row r="224" spans="1:6" ht="45" x14ac:dyDescent="0.25">
      <c r="A224" s="20"/>
      <c r="B224" s="75" t="s">
        <v>266</v>
      </c>
      <c r="C224" s="21"/>
      <c r="D224" s="21"/>
      <c r="E224" s="25"/>
      <c r="F224" s="101"/>
    </row>
    <row r="225" spans="1:6" ht="30" x14ac:dyDescent="0.25">
      <c r="A225" s="20"/>
      <c r="B225" s="75" t="s">
        <v>269</v>
      </c>
      <c r="C225" s="21"/>
      <c r="D225" s="21"/>
      <c r="E225" s="25"/>
      <c r="F225" s="101"/>
    </row>
    <row r="226" spans="1:6" ht="30" x14ac:dyDescent="0.25">
      <c r="A226" s="15"/>
      <c r="B226" s="75" t="s">
        <v>267</v>
      </c>
      <c r="C226" s="21"/>
      <c r="D226" s="21"/>
      <c r="E226" s="25"/>
      <c r="F226" s="101"/>
    </row>
    <row r="227" spans="1:6" ht="45" x14ac:dyDescent="0.25">
      <c r="A227" s="15"/>
      <c r="B227" s="75" t="s">
        <v>268</v>
      </c>
      <c r="C227" s="21"/>
      <c r="D227" s="21"/>
      <c r="E227" s="25"/>
      <c r="F227" s="101"/>
    </row>
    <row r="228" spans="1:6" ht="30" x14ac:dyDescent="0.25">
      <c r="A228" s="17"/>
      <c r="B228" s="75" t="s">
        <v>270</v>
      </c>
      <c r="C228" s="21"/>
      <c r="D228" s="21"/>
      <c r="E228" s="21"/>
      <c r="F228" s="98"/>
    </row>
    <row r="229" spans="1:6" ht="30" x14ac:dyDescent="0.25">
      <c r="A229" s="17"/>
      <c r="B229" s="75" t="s">
        <v>271</v>
      </c>
      <c r="C229" s="21"/>
      <c r="D229" s="21"/>
      <c r="E229" s="21"/>
      <c r="F229" s="98"/>
    </row>
    <row r="230" spans="1:6" ht="30" x14ac:dyDescent="0.25">
      <c r="A230" s="17"/>
      <c r="B230" s="75" t="s">
        <v>272</v>
      </c>
      <c r="C230" s="21"/>
      <c r="D230" s="21"/>
      <c r="E230" s="21"/>
      <c r="F230" s="98"/>
    </row>
    <row r="231" spans="1:6" ht="30" x14ac:dyDescent="0.25">
      <c r="A231" s="17"/>
      <c r="B231" s="75" t="s">
        <v>273</v>
      </c>
      <c r="C231" s="21"/>
      <c r="D231" s="21"/>
      <c r="E231" s="21"/>
      <c r="F231" s="98"/>
    </row>
    <row r="232" spans="1:6" ht="30" x14ac:dyDescent="0.25">
      <c r="A232" s="17"/>
      <c r="B232" s="75" t="s">
        <v>274</v>
      </c>
      <c r="C232" s="21"/>
      <c r="D232" s="21"/>
      <c r="E232" s="21"/>
      <c r="F232" s="98"/>
    </row>
    <row r="233" spans="1:6" ht="30" x14ac:dyDescent="0.25">
      <c r="A233" s="17"/>
      <c r="B233" s="75" t="s">
        <v>275</v>
      </c>
      <c r="C233" s="21"/>
      <c r="D233" s="21"/>
      <c r="E233" s="21"/>
      <c r="F233" s="98"/>
    </row>
    <row r="234" spans="1:6" ht="30" x14ac:dyDescent="0.25">
      <c r="A234" s="17"/>
      <c r="B234" s="75" t="s">
        <v>276</v>
      </c>
      <c r="C234" s="21"/>
      <c r="D234" s="21"/>
      <c r="E234" s="21"/>
      <c r="F234" s="98"/>
    </row>
    <row r="235" spans="1:6" ht="30" x14ac:dyDescent="0.25">
      <c r="A235" s="17"/>
      <c r="B235" s="75" t="s">
        <v>277</v>
      </c>
      <c r="C235" s="21"/>
      <c r="D235" s="21"/>
      <c r="E235" s="21"/>
      <c r="F235" s="98"/>
    </row>
    <row r="236" spans="1:6" ht="30" x14ac:dyDescent="0.25">
      <c r="A236" s="17"/>
      <c r="B236" s="75" t="s">
        <v>278</v>
      </c>
      <c r="C236" s="21"/>
      <c r="D236" s="21"/>
      <c r="E236" s="21"/>
      <c r="F236" s="98"/>
    </row>
    <row r="237" spans="1:6" ht="30" x14ac:dyDescent="0.25">
      <c r="A237" s="20"/>
      <c r="B237" s="75" t="s">
        <v>279</v>
      </c>
      <c r="C237" s="21"/>
      <c r="D237" s="21"/>
      <c r="E237" s="21"/>
      <c r="F237" s="98"/>
    </row>
    <row r="238" spans="1:6" ht="45" x14ac:dyDescent="0.25">
      <c r="A238" s="20"/>
      <c r="B238" s="75" t="s">
        <v>280</v>
      </c>
      <c r="C238" s="21"/>
      <c r="D238" s="21"/>
      <c r="E238" s="21"/>
      <c r="F238" s="98"/>
    </row>
    <row r="239" spans="1:6" ht="15.75" x14ac:dyDescent="0.25">
      <c r="A239" s="17"/>
      <c r="B239" s="75"/>
      <c r="C239" s="21"/>
      <c r="D239" s="21"/>
      <c r="E239" s="21"/>
      <c r="F239" s="102"/>
    </row>
    <row r="240" spans="1:6" ht="45" x14ac:dyDescent="0.25">
      <c r="A240" s="17"/>
      <c r="B240" s="75" t="s">
        <v>281</v>
      </c>
      <c r="C240" s="21"/>
      <c r="D240" s="21"/>
      <c r="E240" s="21"/>
      <c r="F240" s="98"/>
    </row>
    <row r="241" spans="1:6" ht="30" x14ac:dyDescent="0.25">
      <c r="A241" s="17"/>
      <c r="B241" s="75" t="s">
        <v>282</v>
      </c>
      <c r="C241" s="21"/>
      <c r="D241" s="21"/>
      <c r="E241" s="21"/>
      <c r="F241" s="98"/>
    </row>
    <row r="242" spans="1:6" ht="45" x14ac:dyDescent="0.25">
      <c r="A242" s="17"/>
      <c r="B242" s="75" t="s">
        <v>283</v>
      </c>
      <c r="C242" s="21"/>
      <c r="D242" s="21"/>
      <c r="E242" s="21"/>
      <c r="F242" s="98"/>
    </row>
    <row r="243" spans="1:6" ht="45" x14ac:dyDescent="0.25">
      <c r="A243" s="17"/>
      <c r="B243" s="75" t="s">
        <v>284</v>
      </c>
      <c r="C243" s="21"/>
      <c r="D243" s="21"/>
      <c r="E243" s="21"/>
      <c r="F243" s="98"/>
    </row>
    <row r="244" spans="1:6" ht="30" x14ac:dyDescent="0.25">
      <c r="A244" s="17"/>
      <c r="B244" s="75" t="s">
        <v>285</v>
      </c>
      <c r="C244" s="21"/>
      <c r="D244" s="21"/>
      <c r="E244" s="21"/>
      <c r="F244" s="98"/>
    </row>
    <row r="245" spans="1:6" ht="15" customHeight="1" x14ac:dyDescent="0.25">
      <c r="A245" s="60"/>
      <c r="B245" s="89" t="s">
        <v>286</v>
      </c>
      <c r="C245" s="54"/>
      <c r="D245" s="54"/>
      <c r="E245" s="54"/>
      <c r="F245" s="111"/>
    </row>
    <row r="246" spans="1:6" x14ac:dyDescent="0.25">
      <c r="A246" s="60"/>
      <c r="B246" s="89"/>
      <c r="C246" s="54"/>
      <c r="D246" s="54"/>
      <c r="E246" s="54"/>
      <c r="F246" s="111"/>
    </row>
    <row r="247" spans="1:6" ht="30" x14ac:dyDescent="0.25">
      <c r="A247" s="20"/>
      <c r="B247" s="75" t="s">
        <v>287</v>
      </c>
      <c r="C247" s="21"/>
      <c r="D247" s="21"/>
      <c r="E247" s="21"/>
      <c r="F247" s="98"/>
    </row>
    <row r="248" spans="1:6" ht="60" x14ac:dyDescent="0.25">
      <c r="A248" s="20"/>
      <c r="B248" s="75" t="s">
        <v>288</v>
      </c>
      <c r="C248" s="21"/>
      <c r="D248" s="21"/>
      <c r="E248" s="21"/>
      <c r="F248" s="98"/>
    </row>
    <row r="249" spans="1:6" ht="45" x14ac:dyDescent="0.25">
      <c r="A249" s="20"/>
      <c r="B249" s="75" t="s">
        <v>289</v>
      </c>
      <c r="C249" s="21"/>
      <c r="D249" s="21"/>
      <c r="E249" s="21"/>
      <c r="F249" s="98"/>
    </row>
    <row r="250" spans="1:6" ht="45" x14ac:dyDescent="0.25">
      <c r="A250" s="20"/>
      <c r="B250" s="75" t="s">
        <v>290</v>
      </c>
      <c r="C250" s="21"/>
      <c r="D250" s="21"/>
      <c r="E250" s="21"/>
      <c r="F250" s="98"/>
    </row>
    <row r="251" spans="1:6" ht="45" x14ac:dyDescent="0.25">
      <c r="A251" s="20"/>
      <c r="B251" s="75" t="s">
        <v>291</v>
      </c>
      <c r="C251" s="21"/>
      <c r="D251" s="21"/>
      <c r="E251" s="21"/>
      <c r="F251" s="98"/>
    </row>
    <row r="252" spans="1:6" ht="42.75" x14ac:dyDescent="0.25">
      <c r="A252" s="20"/>
      <c r="B252" s="77" t="s">
        <v>42</v>
      </c>
      <c r="C252" s="21"/>
      <c r="D252" s="21"/>
      <c r="E252" s="21"/>
      <c r="F252" s="98"/>
    </row>
    <row r="253" spans="1:6" ht="45" x14ac:dyDescent="0.25">
      <c r="A253" s="20"/>
      <c r="B253" s="75" t="s">
        <v>292</v>
      </c>
      <c r="C253" s="21"/>
      <c r="D253" s="21"/>
      <c r="E253" s="21"/>
      <c r="F253" s="98"/>
    </row>
    <row r="254" spans="1:6" ht="30" x14ac:dyDescent="0.25">
      <c r="A254" s="20"/>
      <c r="B254" s="75" t="s">
        <v>293</v>
      </c>
      <c r="C254" s="21"/>
      <c r="D254" s="21"/>
      <c r="E254" s="21"/>
      <c r="F254" s="98"/>
    </row>
    <row r="255" spans="1:6" ht="30" x14ac:dyDescent="0.25">
      <c r="A255" s="20"/>
      <c r="B255" s="75" t="s">
        <v>294</v>
      </c>
      <c r="C255" s="21"/>
      <c r="D255" s="21"/>
      <c r="E255" s="21"/>
      <c r="F255" s="98"/>
    </row>
    <row r="256" spans="1:6" ht="45" x14ac:dyDescent="0.25">
      <c r="A256" s="20"/>
      <c r="B256" s="75" t="s">
        <v>295</v>
      </c>
      <c r="C256" s="21"/>
      <c r="D256" s="21"/>
      <c r="E256" s="21"/>
      <c r="F256" s="98"/>
    </row>
    <row r="257" spans="1:6" ht="30" x14ac:dyDescent="0.25">
      <c r="A257" s="20"/>
      <c r="B257" s="75" t="s">
        <v>296</v>
      </c>
      <c r="C257" s="21"/>
      <c r="D257" s="21"/>
      <c r="E257" s="21"/>
      <c r="F257" s="98"/>
    </row>
    <row r="258" spans="1:6" ht="30" x14ac:dyDescent="0.25">
      <c r="A258" s="53"/>
      <c r="B258" s="75" t="s">
        <v>297</v>
      </c>
      <c r="C258" s="54"/>
      <c r="D258" s="54"/>
      <c r="E258" s="54"/>
      <c r="F258" s="111"/>
    </row>
    <row r="259" spans="1:6" x14ac:dyDescent="0.25">
      <c r="A259" s="53"/>
      <c r="B259" s="75" t="s">
        <v>298</v>
      </c>
      <c r="C259" s="54"/>
      <c r="D259" s="54"/>
      <c r="E259" s="54"/>
      <c r="F259" s="111"/>
    </row>
    <row r="260" spans="1:6" ht="30" x14ac:dyDescent="0.25">
      <c r="A260" s="20"/>
      <c r="B260" s="75" t="s">
        <v>299</v>
      </c>
      <c r="C260" s="21"/>
      <c r="D260" s="21"/>
      <c r="E260" s="21"/>
      <c r="F260" s="98"/>
    </row>
    <row r="261" spans="1:6" ht="45" x14ac:dyDescent="0.25">
      <c r="A261" s="20"/>
      <c r="B261" s="75" t="s">
        <v>300</v>
      </c>
      <c r="C261" s="21"/>
      <c r="D261" s="21"/>
      <c r="E261" s="21"/>
      <c r="F261" s="98"/>
    </row>
    <row r="262" spans="1:6" ht="30" x14ac:dyDescent="0.25">
      <c r="A262" s="20"/>
      <c r="B262" s="75" t="s">
        <v>301</v>
      </c>
      <c r="C262" s="21"/>
      <c r="D262" s="21"/>
      <c r="E262" s="21"/>
      <c r="F262" s="98"/>
    </row>
    <row r="263" spans="1:6" x14ac:dyDescent="0.25">
      <c r="A263" s="20"/>
      <c r="B263" s="75" t="s">
        <v>302</v>
      </c>
      <c r="C263" s="21"/>
      <c r="D263" s="21"/>
      <c r="E263" s="21"/>
      <c r="F263" s="98"/>
    </row>
    <row r="264" spans="1:6" x14ac:dyDescent="0.25">
      <c r="A264" s="20"/>
      <c r="B264" s="75" t="s">
        <v>43</v>
      </c>
      <c r="C264" s="25"/>
      <c r="D264" s="25"/>
      <c r="E264" s="21"/>
      <c r="F264" s="98"/>
    </row>
    <row r="265" spans="1:6" x14ac:dyDescent="0.25">
      <c r="A265" s="20"/>
      <c r="B265" s="75" t="s">
        <v>303</v>
      </c>
      <c r="C265" s="21"/>
      <c r="D265" s="21"/>
      <c r="E265" s="21"/>
      <c r="F265" s="98"/>
    </row>
    <row r="266" spans="1:6" ht="15.75" thickBot="1" x14ac:dyDescent="0.3">
      <c r="A266" s="20"/>
      <c r="B266" s="75" t="s">
        <v>304</v>
      </c>
      <c r="C266" s="21"/>
      <c r="D266" s="21"/>
      <c r="E266" s="21"/>
      <c r="F266" s="98"/>
    </row>
    <row r="267" spans="1:6" ht="60" x14ac:dyDescent="0.25">
      <c r="A267" s="20"/>
      <c r="B267" s="75" t="s">
        <v>305</v>
      </c>
      <c r="C267" s="16"/>
      <c r="D267" s="16"/>
      <c r="E267" s="25"/>
      <c r="F267" s="101"/>
    </row>
    <row r="268" spans="1:6" ht="37.5" x14ac:dyDescent="0.25">
      <c r="A268" s="20"/>
      <c r="B268" s="135" t="s">
        <v>109</v>
      </c>
      <c r="C268" s="27"/>
      <c r="D268" s="27"/>
      <c r="E268" s="27"/>
      <c r="F268" s="136">
        <f>SUM(F201:F267)</f>
        <v>0</v>
      </c>
    </row>
    <row r="269" spans="1:6" ht="15.75" x14ac:dyDescent="0.25">
      <c r="A269" s="17"/>
      <c r="B269" s="74"/>
      <c r="C269" s="8"/>
      <c r="D269" s="20"/>
      <c r="E269" s="20"/>
      <c r="F269" s="97"/>
    </row>
    <row r="270" spans="1:6" ht="15.75" x14ac:dyDescent="0.25">
      <c r="A270" s="17" t="s">
        <v>110</v>
      </c>
      <c r="B270" s="74" t="s">
        <v>46</v>
      </c>
      <c r="C270" s="8"/>
      <c r="D270" s="20"/>
      <c r="E270" s="20"/>
      <c r="F270" s="97"/>
    </row>
    <row r="271" spans="1:6" ht="45" x14ac:dyDescent="0.25">
      <c r="A271" s="32">
        <v>36952</v>
      </c>
      <c r="B271" s="79" t="s">
        <v>47</v>
      </c>
      <c r="C271" s="20"/>
      <c r="D271" s="20"/>
      <c r="E271" s="20"/>
      <c r="F271" s="97"/>
    </row>
    <row r="272" spans="1:6" ht="15.75" x14ac:dyDescent="0.25">
      <c r="A272" s="33"/>
      <c r="B272" s="79" t="s">
        <v>49</v>
      </c>
      <c r="C272" s="20" t="s">
        <v>31</v>
      </c>
      <c r="D272" s="20">
        <v>40</v>
      </c>
      <c r="E272" s="20"/>
      <c r="F272" s="96">
        <f>D272*E272</f>
        <v>0</v>
      </c>
    </row>
    <row r="273" spans="1:6" ht="15.75" x14ac:dyDescent="0.25">
      <c r="A273" s="33"/>
      <c r="B273" s="79" t="s">
        <v>50</v>
      </c>
      <c r="C273" s="20" t="s">
        <v>31</v>
      </c>
      <c r="D273" s="20">
        <v>2</v>
      </c>
      <c r="E273" s="20"/>
      <c r="F273" s="96">
        <f>D273*E273</f>
        <v>0</v>
      </c>
    </row>
    <row r="274" spans="1:6" ht="15.75" x14ac:dyDescent="0.25">
      <c r="A274" s="33"/>
      <c r="B274" s="79" t="s">
        <v>51</v>
      </c>
      <c r="C274" s="20" t="s">
        <v>31</v>
      </c>
      <c r="D274" s="20">
        <v>5</v>
      </c>
      <c r="E274" s="20"/>
      <c r="F274" s="96">
        <f>D274*E274</f>
        <v>0</v>
      </c>
    </row>
    <row r="275" spans="1:6" ht="38.25" customHeight="1" x14ac:dyDescent="0.25">
      <c r="A275" s="33"/>
      <c r="B275" s="80" t="s">
        <v>52</v>
      </c>
      <c r="C275" s="20"/>
      <c r="D275" s="20"/>
      <c r="E275" s="21"/>
      <c r="F275" s="99">
        <f>SUM(F272:F274)</f>
        <v>0</v>
      </c>
    </row>
    <row r="276" spans="1:6" ht="30" x14ac:dyDescent="0.25">
      <c r="A276" s="32">
        <v>37317</v>
      </c>
      <c r="B276" s="79" t="s">
        <v>53</v>
      </c>
      <c r="C276" s="20" t="s">
        <v>54</v>
      </c>
      <c r="D276" s="20">
        <v>10</v>
      </c>
      <c r="E276" s="15"/>
      <c r="F276" s="96">
        <f>D276*E276</f>
        <v>0</v>
      </c>
    </row>
    <row r="277" spans="1:6" ht="45" x14ac:dyDescent="0.25">
      <c r="A277" s="32">
        <v>37682</v>
      </c>
      <c r="B277" s="79" t="s">
        <v>55</v>
      </c>
      <c r="C277" s="20"/>
      <c r="D277" s="20"/>
      <c r="E277" s="15"/>
      <c r="F277" s="97"/>
    </row>
    <row r="278" spans="1:6" ht="15.75" x14ac:dyDescent="0.25">
      <c r="A278" s="15"/>
      <c r="B278" s="79" t="s">
        <v>111</v>
      </c>
      <c r="C278" s="20" t="s">
        <v>54</v>
      </c>
      <c r="D278" s="20">
        <v>20</v>
      </c>
      <c r="E278" s="20"/>
      <c r="F278" s="96">
        <f>D278*E278</f>
        <v>0</v>
      </c>
    </row>
    <row r="279" spans="1:6" ht="15.75" x14ac:dyDescent="0.25">
      <c r="A279" s="15"/>
      <c r="B279" s="79" t="s">
        <v>58</v>
      </c>
      <c r="C279" s="20" t="s">
        <v>54</v>
      </c>
      <c r="D279" s="20">
        <v>40</v>
      </c>
      <c r="E279" s="20"/>
      <c r="F279" s="96">
        <f>D279*E279</f>
        <v>0</v>
      </c>
    </row>
    <row r="280" spans="1:6" ht="15.75" x14ac:dyDescent="0.25">
      <c r="A280" s="15"/>
      <c r="B280" s="79" t="s">
        <v>59</v>
      </c>
      <c r="C280" s="20" t="s">
        <v>54</v>
      </c>
      <c r="D280" s="20">
        <v>30</v>
      </c>
      <c r="E280" s="20"/>
      <c r="F280" s="96">
        <f>D280*E280</f>
        <v>0</v>
      </c>
    </row>
    <row r="281" spans="1:6" ht="37.5" x14ac:dyDescent="0.25">
      <c r="A281" s="15"/>
      <c r="B281" s="120" t="s">
        <v>112</v>
      </c>
      <c r="C281" s="15"/>
      <c r="D281" s="12"/>
      <c r="E281" s="15"/>
      <c r="F281" s="127">
        <f>F280+F279+F278+F276+F275</f>
        <v>0</v>
      </c>
    </row>
    <row r="282" spans="1:6" ht="15.75" x14ac:dyDescent="0.25">
      <c r="A282" s="15"/>
      <c r="B282" s="76"/>
      <c r="C282" s="15"/>
      <c r="D282" s="12"/>
      <c r="E282" s="15"/>
      <c r="F282" s="97"/>
    </row>
    <row r="283" spans="1:6" ht="32.25" customHeight="1" x14ac:dyDescent="0.25">
      <c r="A283" s="17" t="s">
        <v>113</v>
      </c>
      <c r="B283" s="74" t="s">
        <v>62</v>
      </c>
      <c r="C283" s="14"/>
      <c r="D283" s="14"/>
      <c r="E283" s="7"/>
      <c r="F283" s="98"/>
    </row>
    <row r="284" spans="1:6" ht="30" x14ac:dyDescent="0.25">
      <c r="A284" s="32">
        <v>36983</v>
      </c>
      <c r="B284" s="79" t="s">
        <v>63</v>
      </c>
      <c r="C284" s="20" t="s">
        <v>54</v>
      </c>
      <c r="D284" s="20">
        <v>30</v>
      </c>
      <c r="E284" s="21"/>
      <c r="F284" s="96">
        <f>D284*E284</f>
        <v>0</v>
      </c>
    </row>
    <row r="285" spans="1:6" ht="45" x14ac:dyDescent="0.25">
      <c r="A285" s="32">
        <v>37348</v>
      </c>
      <c r="B285" s="79" t="s">
        <v>64</v>
      </c>
      <c r="C285" s="20" t="s">
        <v>54</v>
      </c>
      <c r="D285" s="20">
        <v>40</v>
      </c>
      <c r="E285" s="20"/>
      <c r="F285" s="96">
        <f>D285*E285</f>
        <v>0</v>
      </c>
    </row>
    <row r="286" spans="1:6" ht="45" x14ac:dyDescent="0.25">
      <c r="A286" s="32">
        <v>37713</v>
      </c>
      <c r="B286" s="79" t="s">
        <v>65</v>
      </c>
      <c r="C286" s="20" t="s">
        <v>31</v>
      </c>
      <c r="D286" s="20">
        <v>10</v>
      </c>
      <c r="E286" s="20"/>
      <c r="F286" s="96">
        <f>D286*E286</f>
        <v>0</v>
      </c>
    </row>
    <row r="287" spans="1:6" ht="60" x14ac:dyDescent="0.25">
      <c r="A287" s="32">
        <v>38079</v>
      </c>
      <c r="B287" s="79" t="s">
        <v>66</v>
      </c>
      <c r="C287" s="20" t="s">
        <v>31</v>
      </c>
      <c r="D287" s="20">
        <v>2</v>
      </c>
      <c r="E287" s="20"/>
      <c r="F287" s="96">
        <f>D287*E287</f>
        <v>0</v>
      </c>
    </row>
    <row r="288" spans="1:6" ht="30" x14ac:dyDescent="0.25">
      <c r="A288" s="32">
        <v>38444</v>
      </c>
      <c r="B288" s="79" t="s">
        <v>67</v>
      </c>
      <c r="C288" s="20"/>
      <c r="D288" s="20"/>
      <c r="E288" s="20"/>
      <c r="F288" s="97"/>
    </row>
    <row r="289" spans="1:6" ht="45" x14ac:dyDescent="0.25">
      <c r="A289" s="6"/>
      <c r="B289" s="79" t="s">
        <v>114</v>
      </c>
      <c r="C289" s="20" t="s">
        <v>54</v>
      </c>
      <c r="D289" s="20">
        <v>30</v>
      </c>
      <c r="E289" s="20"/>
      <c r="F289" s="96">
        <f>D289*E289</f>
        <v>0</v>
      </c>
    </row>
    <row r="290" spans="1:6" ht="30" x14ac:dyDescent="0.25">
      <c r="A290" s="6"/>
      <c r="B290" s="79" t="s">
        <v>69</v>
      </c>
      <c r="C290" s="20" t="s">
        <v>54</v>
      </c>
      <c r="D290" s="20">
        <v>50</v>
      </c>
      <c r="E290" s="20"/>
      <c r="F290" s="96">
        <f>D290*E290</f>
        <v>0</v>
      </c>
    </row>
    <row r="291" spans="1:6" ht="30" x14ac:dyDescent="0.25">
      <c r="A291" s="6"/>
      <c r="B291" s="79" t="s">
        <v>70</v>
      </c>
      <c r="C291" s="20" t="s">
        <v>31</v>
      </c>
      <c r="D291" s="20">
        <v>10</v>
      </c>
      <c r="E291" s="20"/>
      <c r="F291" s="96">
        <f>D291*E291</f>
        <v>0</v>
      </c>
    </row>
    <row r="292" spans="1:6" ht="31.5" x14ac:dyDescent="0.25">
      <c r="A292" s="18"/>
      <c r="B292" s="74" t="s">
        <v>115</v>
      </c>
      <c r="C292" s="15"/>
      <c r="D292" s="15"/>
      <c r="E292" s="15"/>
      <c r="F292" s="99">
        <f>SUM(F284:F291)</f>
        <v>0</v>
      </c>
    </row>
    <row r="293" spans="1:6" ht="15.75" x14ac:dyDescent="0.25">
      <c r="A293" s="7"/>
      <c r="B293" s="76"/>
      <c r="C293" s="15"/>
      <c r="D293" s="15"/>
      <c r="E293" s="15"/>
      <c r="F293" s="96"/>
    </row>
    <row r="294" spans="1:6" ht="18.75" x14ac:dyDescent="0.25">
      <c r="A294" s="17" t="s">
        <v>116</v>
      </c>
      <c r="B294" s="74" t="s">
        <v>73</v>
      </c>
      <c r="C294" s="13"/>
      <c r="D294" s="13"/>
      <c r="E294" s="13"/>
      <c r="F294" s="107"/>
    </row>
    <row r="295" spans="1:6" ht="45.75" thickBot="1" x14ac:dyDescent="0.3">
      <c r="A295" s="32">
        <v>37013</v>
      </c>
      <c r="B295" s="79" t="s">
        <v>74</v>
      </c>
      <c r="C295" s="20" t="s">
        <v>31</v>
      </c>
      <c r="D295" s="20">
        <v>1</v>
      </c>
      <c r="E295" s="20"/>
      <c r="F295" s="96">
        <f>D295*E295</f>
        <v>0</v>
      </c>
    </row>
    <row r="296" spans="1:6" ht="30" x14ac:dyDescent="0.25">
      <c r="A296" s="32">
        <v>37378</v>
      </c>
      <c r="B296" s="79" t="s">
        <v>75</v>
      </c>
      <c r="C296" s="16" t="s">
        <v>31</v>
      </c>
      <c r="D296" s="16">
        <v>1</v>
      </c>
      <c r="E296" s="20"/>
      <c r="F296" s="96">
        <f>D296*E296</f>
        <v>0</v>
      </c>
    </row>
    <row r="297" spans="1:6" ht="45.75" thickBot="1" x14ac:dyDescent="0.3">
      <c r="A297" s="24">
        <v>37743</v>
      </c>
      <c r="B297" s="75" t="s">
        <v>76</v>
      </c>
      <c r="C297" s="21" t="s">
        <v>31</v>
      </c>
      <c r="D297" s="21">
        <v>6</v>
      </c>
      <c r="E297" s="21"/>
      <c r="F297" s="96">
        <f>D297*E297</f>
        <v>0</v>
      </c>
    </row>
    <row r="298" spans="1:6" ht="30" x14ac:dyDescent="0.25">
      <c r="A298" s="32">
        <v>38109</v>
      </c>
      <c r="B298" s="79" t="s">
        <v>77</v>
      </c>
      <c r="C298" s="16" t="s">
        <v>31</v>
      </c>
      <c r="D298" s="16">
        <v>1</v>
      </c>
      <c r="E298" s="13"/>
      <c r="F298" s="96">
        <f>D298*E298</f>
        <v>0</v>
      </c>
    </row>
    <row r="299" spans="1:6" ht="18.75" x14ac:dyDescent="0.25">
      <c r="A299" s="13"/>
      <c r="B299" s="120" t="s">
        <v>117</v>
      </c>
      <c r="C299" s="13"/>
      <c r="D299" s="13"/>
      <c r="E299" s="13"/>
      <c r="F299" s="127">
        <f>SUM(F295:F298)</f>
        <v>0</v>
      </c>
    </row>
    <row r="300" spans="1:6" ht="18.75" x14ac:dyDescent="0.25">
      <c r="A300" s="13"/>
      <c r="B300" s="84"/>
      <c r="C300" s="13"/>
      <c r="D300" s="13"/>
      <c r="E300" s="13"/>
      <c r="F300" s="107"/>
    </row>
    <row r="301" spans="1:6" ht="16.5" thickBot="1" x14ac:dyDescent="0.3">
      <c r="A301" s="122" t="s">
        <v>179</v>
      </c>
      <c r="B301" s="85" t="s">
        <v>80</v>
      </c>
      <c r="C301" s="21"/>
      <c r="D301" s="21"/>
      <c r="E301" s="21"/>
      <c r="F301" s="98"/>
    </row>
    <row r="302" spans="1:6" ht="16.5" thickBot="1" x14ac:dyDescent="0.3">
      <c r="A302" s="62">
        <v>37044</v>
      </c>
      <c r="B302" s="75" t="s">
        <v>118</v>
      </c>
      <c r="C302" s="16" t="s">
        <v>31</v>
      </c>
      <c r="D302" s="16">
        <v>1</v>
      </c>
      <c r="E302" s="54"/>
      <c r="F302" s="111">
        <v>0</v>
      </c>
    </row>
    <row r="303" spans="1:6" ht="45.75" thickBot="1" x14ac:dyDescent="0.3">
      <c r="A303" s="62"/>
      <c r="B303" s="75" t="s">
        <v>119</v>
      </c>
      <c r="C303" s="16" t="s">
        <v>31</v>
      </c>
      <c r="D303" s="16">
        <v>1</v>
      </c>
      <c r="E303" s="54"/>
      <c r="F303" s="111"/>
    </row>
    <row r="304" spans="1:6" ht="45.75" thickBot="1" x14ac:dyDescent="0.3">
      <c r="A304" s="24">
        <v>37409</v>
      </c>
      <c r="B304" s="75" t="s">
        <v>82</v>
      </c>
      <c r="C304" s="16" t="s">
        <v>31</v>
      </c>
      <c r="D304" s="16">
        <v>1</v>
      </c>
      <c r="E304" s="21"/>
      <c r="F304" s="96">
        <f>D304*E304</f>
        <v>0</v>
      </c>
    </row>
    <row r="305" spans="1:6" ht="60.75" thickBot="1" x14ac:dyDescent="0.3">
      <c r="A305" s="38">
        <v>37774</v>
      </c>
      <c r="B305" s="79" t="s">
        <v>83</v>
      </c>
      <c r="C305" s="16" t="s">
        <v>31</v>
      </c>
      <c r="D305" s="16">
        <v>1</v>
      </c>
      <c r="E305" s="21"/>
      <c r="F305" s="96">
        <f>D305*E305</f>
        <v>0</v>
      </c>
    </row>
    <row r="306" spans="1:6" ht="47.25" x14ac:dyDescent="0.25">
      <c r="A306" s="24">
        <v>38140</v>
      </c>
      <c r="B306" s="86" t="s">
        <v>84</v>
      </c>
      <c r="C306" s="16" t="s">
        <v>31</v>
      </c>
      <c r="D306" s="16">
        <v>1</v>
      </c>
      <c r="E306" s="21"/>
      <c r="F306" s="96">
        <f>D306*E306</f>
        <v>0</v>
      </c>
    </row>
    <row r="307" spans="1:6" ht="37.5" x14ac:dyDescent="0.25">
      <c r="A307" s="34"/>
      <c r="B307" s="126" t="s">
        <v>120</v>
      </c>
      <c r="C307" s="26"/>
      <c r="D307" s="21"/>
      <c r="E307" s="21"/>
      <c r="F307" s="127">
        <f>SUM(F302:F306)</f>
        <v>0</v>
      </c>
    </row>
    <row r="308" spans="1:6" ht="18.75" x14ac:dyDescent="0.25">
      <c r="A308" s="13"/>
      <c r="B308" s="84"/>
      <c r="C308" s="13"/>
      <c r="D308" s="13"/>
      <c r="E308" s="13"/>
      <c r="F308" s="107"/>
    </row>
    <row r="309" spans="1:6" ht="18.75" x14ac:dyDescent="0.25">
      <c r="A309" s="17" t="s">
        <v>121</v>
      </c>
      <c r="B309" s="74" t="s">
        <v>87</v>
      </c>
      <c r="C309" s="13"/>
      <c r="D309" s="13"/>
      <c r="E309" s="13"/>
      <c r="F309" s="107"/>
    </row>
    <row r="310" spans="1:6" ht="15.75" customHeight="1" thickBot="1" x14ac:dyDescent="0.3">
      <c r="A310" s="40"/>
      <c r="B310" s="86" t="s">
        <v>88</v>
      </c>
      <c r="C310" s="39"/>
      <c r="D310" s="40"/>
      <c r="E310" s="40"/>
      <c r="F310" s="96"/>
    </row>
    <row r="311" spans="1:6" ht="15.75" customHeight="1" thickBot="1" x14ac:dyDescent="0.3">
      <c r="A311" s="40"/>
      <c r="B311" s="86" t="s">
        <v>89</v>
      </c>
      <c r="C311" s="139" t="s">
        <v>31</v>
      </c>
      <c r="D311" s="139">
        <v>1</v>
      </c>
      <c r="E311" s="40"/>
      <c r="F311" s="96">
        <f>D311*E311</f>
        <v>0</v>
      </c>
    </row>
    <row r="312" spans="1:6" ht="15.75" customHeight="1" thickBot="1" x14ac:dyDescent="0.3">
      <c r="A312" s="40"/>
      <c r="B312" s="86" t="s">
        <v>90</v>
      </c>
      <c r="C312" s="139" t="s">
        <v>31</v>
      </c>
      <c r="D312" s="139">
        <v>1</v>
      </c>
      <c r="E312" s="40"/>
      <c r="F312" s="96">
        <f>D312*E312</f>
        <v>0</v>
      </c>
    </row>
    <row r="313" spans="1:6" ht="29.25" customHeight="1" thickBot="1" x14ac:dyDescent="0.3">
      <c r="A313" s="41"/>
      <c r="B313" s="86" t="s">
        <v>166</v>
      </c>
      <c r="C313" s="139" t="s">
        <v>31</v>
      </c>
      <c r="D313" s="139">
        <v>1</v>
      </c>
      <c r="E313" s="40"/>
      <c r="F313" s="96">
        <f>D313*E313</f>
        <v>0</v>
      </c>
    </row>
    <row r="314" spans="1:6" ht="15.75" customHeight="1" thickBot="1" x14ac:dyDescent="0.3">
      <c r="A314" s="40"/>
      <c r="B314" s="86" t="s">
        <v>91</v>
      </c>
      <c r="C314" s="139" t="s">
        <v>31</v>
      </c>
      <c r="D314" s="139">
        <v>1</v>
      </c>
      <c r="E314" s="40"/>
      <c r="F314" s="96">
        <f>D314*E314</f>
        <v>0</v>
      </c>
    </row>
    <row r="315" spans="1:6" ht="16.5" thickBot="1" x14ac:dyDescent="0.3">
      <c r="A315" s="40"/>
      <c r="B315" s="118" t="s">
        <v>92</v>
      </c>
      <c r="C315" s="139" t="s">
        <v>31</v>
      </c>
      <c r="D315" s="139">
        <v>1</v>
      </c>
      <c r="E315" s="40"/>
      <c r="F315" s="96">
        <f>D315*E315</f>
        <v>0</v>
      </c>
    </row>
    <row r="316" spans="1:6" ht="18.75" x14ac:dyDescent="0.25">
      <c r="A316" s="42"/>
      <c r="B316" s="140" t="s">
        <v>93</v>
      </c>
      <c r="C316" s="16"/>
      <c r="D316" s="16"/>
      <c r="E316" s="16"/>
      <c r="F316" s="127">
        <f>SUM(F311:F315)</f>
        <v>0</v>
      </c>
    </row>
    <row r="317" spans="1:6" ht="15.75" x14ac:dyDescent="0.25">
      <c r="A317" s="18"/>
      <c r="B317" s="74"/>
      <c r="C317" s="15"/>
      <c r="D317" s="15"/>
      <c r="E317" s="15"/>
      <c r="F317" s="96"/>
    </row>
    <row r="318" spans="1:6" ht="15.75" x14ac:dyDescent="0.25">
      <c r="A318" s="7"/>
      <c r="B318" s="74" t="s">
        <v>180</v>
      </c>
      <c r="C318" s="35"/>
      <c r="D318" s="15"/>
      <c r="E318" s="15"/>
    </row>
    <row r="319" spans="1:6" ht="15.75" x14ac:dyDescent="0.25">
      <c r="A319" s="36" t="s">
        <v>102</v>
      </c>
      <c r="B319" s="76" t="s">
        <v>28</v>
      </c>
      <c r="C319" s="15"/>
      <c r="D319" s="15"/>
      <c r="E319" s="15"/>
      <c r="F319" s="96">
        <f>F180</f>
        <v>0</v>
      </c>
    </row>
    <row r="320" spans="1:6" ht="15.75" x14ac:dyDescent="0.25">
      <c r="A320" s="36" t="s">
        <v>105</v>
      </c>
      <c r="B320" s="76" t="s">
        <v>123</v>
      </c>
      <c r="C320" s="15"/>
      <c r="D320" s="15"/>
      <c r="E320" s="15"/>
      <c r="F320" s="134">
        <f>F263</f>
        <v>0</v>
      </c>
    </row>
    <row r="321" spans="1:6" ht="15.75" x14ac:dyDescent="0.25">
      <c r="A321" s="36" t="s">
        <v>110</v>
      </c>
      <c r="B321" s="76" t="s">
        <v>96</v>
      </c>
      <c r="C321" s="15"/>
      <c r="D321" s="15"/>
      <c r="E321" s="15"/>
      <c r="F321" s="96">
        <f>F278</f>
        <v>0</v>
      </c>
    </row>
    <row r="322" spans="1:6" ht="15.75" x14ac:dyDescent="0.25">
      <c r="A322" s="36" t="s">
        <v>113</v>
      </c>
      <c r="B322" s="76" t="s">
        <v>97</v>
      </c>
      <c r="C322" s="15"/>
      <c r="D322" s="15"/>
      <c r="E322" s="15"/>
      <c r="F322" s="96">
        <f>F292</f>
        <v>0</v>
      </c>
    </row>
    <row r="323" spans="1:6" ht="15.75" x14ac:dyDescent="0.25">
      <c r="A323" s="36" t="s">
        <v>116</v>
      </c>
      <c r="B323" s="76" t="s">
        <v>98</v>
      </c>
      <c r="C323" s="15"/>
      <c r="D323" s="15"/>
      <c r="E323" s="15"/>
      <c r="F323" s="96">
        <f>F299</f>
        <v>0</v>
      </c>
    </row>
    <row r="324" spans="1:6" ht="15.75" x14ac:dyDescent="0.25">
      <c r="A324" s="36" t="s">
        <v>179</v>
      </c>
      <c r="B324" s="86" t="s">
        <v>99</v>
      </c>
      <c r="C324" s="15"/>
      <c r="D324" s="15"/>
      <c r="E324" s="15"/>
      <c r="F324" s="96">
        <f>F307</f>
        <v>0</v>
      </c>
    </row>
    <row r="325" spans="1:6" ht="15.75" x14ac:dyDescent="0.25">
      <c r="A325" s="36" t="s">
        <v>121</v>
      </c>
      <c r="B325" s="76" t="s">
        <v>87</v>
      </c>
      <c r="C325" s="15"/>
      <c r="D325" s="15"/>
      <c r="E325" s="15"/>
      <c r="F325" s="96">
        <f>F316</f>
        <v>0</v>
      </c>
    </row>
    <row r="326" spans="1:6" ht="20.25" x14ac:dyDescent="0.25">
      <c r="A326" s="14"/>
      <c r="B326" s="121" t="s">
        <v>307</v>
      </c>
      <c r="C326" s="13"/>
      <c r="D326" s="13"/>
      <c r="E326" s="13"/>
      <c r="F326" s="127">
        <f>SUM(F319:F325)</f>
        <v>0</v>
      </c>
    </row>
    <row r="327" spans="1:6" ht="15.75" x14ac:dyDescent="0.25">
      <c r="A327" s="18"/>
      <c r="B327" s="74"/>
      <c r="C327" s="15"/>
      <c r="D327" s="15"/>
      <c r="E327" s="15"/>
      <c r="F327" s="98"/>
    </row>
    <row r="328" spans="1:6" ht="15" customHeight="1" x14ac:dyDescent="0.25">
      <c r="A328" s="56" t="s">
        <v>124</v>
      </c>
      <c r="B328" s="87"/>
      <c r="C328" s="61"/>
      <c r="D328" s="61"/>
      <c r="E328" s="61"/>
      <c r="F328" s="113"/>
    </row>
    <row r="329" spans="1:6" ht="18.75" x14ac:dyDescent="0.25">
      <c r="A329" s="56"/>
      <c r="B329" s="84" t="s">
        <v>125</v>
      </c>
      <c r="C329" s="61"/>
      <c r="D329" s="61"/>
      <c r="E329" s="61"/>
      <c r="F329" s="113"/>
    </row>
    <row r="330" spans="1:6" ht="16.5" thickBot="1" x14ac:dyDescent="0.3">
      <c r="A330" s="17" t="s">
        <v>126</v>
      </c>
      <c r="B330" s="74" t="s">
        <v>28</v>
      </c>
      <c r="C330" s="15"/>
      <c r="D330" s="15"/>
      <c r="E330" s="15"/>
      <c r="F330" s="96"/>
    </row>
    <row r="331" spans="1:6" ht="60" x14ac:dyDescent="0.25">
      <c r="A331" s="15"/>
      <c r="B331" s="75" t="s">
        <v>127</v>
      </c>
      <c r="C331" s="16" t="s">
        <v>186</v>
      </c>
      <c r="D331" s="16"/>
      <c r="E331" s="20"/>
      <c r="F331" s="97"/>
    </row>
    <row r="332" spans="1:6" ht="15.75" x14ac:dyDescent="0.25">
      <c r="A332" s="17"/>
      <c r="B332" s="75"/>
      <c r="C332" s="21"/>
      <c r="D332" s="21"/>
      <c r="E332" s="21"/>
      <c r="F332" s="102"/>
    </row>
    <row r="333" spans="1:6" ht="45" x14ac:dyDescent="0.25">
      <c r="A333" s="17"/>
      <c r="B333" s="75" t="s">
        <v>128</v>
      </c>
      <c r="C333" s="21" t="s">
        <v>31</v>
      </c>
      <c r="D333" s="21">
        <v>1</v>
      </c>
      <c r="E333" s="22"/>
      <c r="F333" s="96">
        <f>D333*E333</f>
        <v>0</v>
      </c>
    </row>
    <row r="334" spans="1:6" ht="15.75" x14ac:dyDescent="0.25">
      <c r="A334" s="23"/>
      <c r="B334" s="74" t="s">
        <v>129</v>
      </c>
      <c r="C334" s="15"/>
      <c r="D334" s="15"/>
      <c r="E334" s="15"/>
      <c r="F334" s="99">
        <f>F333</f>
        <v>0</v>
      </c>
    </row>
    <row r="335" spans="1:6" ht="15.75" x14ac:dyDescent="0.25">
      <c r="A335" s="17"/>
      <c r="B335" s="74"/>
      <c r="C335" s="15"/>
      <c r="D335" s="15"/>
      <c r="E335" s="15"/>
      <c r="F335" s="96"/>
    </row>
    <row r="336" spans="1:6" ht="15.75" x14ac:dyDescent="0.25">
      <c r="A336" s="17" t="s">
        <v>130</v>
      </c>
      <c r="B336" s="74" t="s">
        <v>131</v>
      </c>
      <c r="C336" s="15"/>
      <c r="D336" s="15"/>
      <c r="E336" s="15"/>
      <c r="F336" s="96"/>
    </row>
    <row r="337" spans="1:6" ht="30" x14ac:dyDescent="0.25">
      <c r="A337" s="24">
        <v>36925</v>
      </c>
      <c r="B337" s="75" t="s">
        <v>132</v>
      </c>
      <c r="C337" s="21" t="s">
        <v>36</v>
      </c>
      <c r="D337" s="21">
        <v>5</v>
      </c>
      <c r="E337" s="21"/>
      <c r="F337" s="96">
        <f>D337*E337</f>
        <v>0</v>
      </c>
    </row>
    <row r="338" spans="1:6" ht="30" x14ac:dyDescent="0.25">
      <c r="A338" s="24">
        <v>37290</v>
      </c>
      <c r="B338" s="75" t="s">
        <v>37</v>
      </c>
      <c r="C338" s="21" t="s">
        <v>36</v>
      </c>
      <c r="D338" s="21">
        <v>0.3</v>
      </c>
      <c r="E338" s="21"/>
      <c r="F338" s="96">
        <f>D338*E338</f>
        <v>0</v>
      </c>
    </row>
    <row r="339" spans="1:6" ht="30" x14ac:dyDescent="0.25">
      <c r="A339" s="24">
        <v>37655</v>
      </c>
      <c r="B339" s="75" t="s">
        <v>38</v>
      </c>
      <c r="C339" s="21" t="s">
        <v>36</v>
      </c>
      <c r="D339" s="21">
        <v>1</v>
      </c>
      <c r="E339" s="21"/>
      <c r="F339" s="96">
        <f>D339*E339</f>
        <v>0</v>
      </c>
    </row>
    <row r="340" spans="1:6" ht="60" x14ac:dyDescent="0.25">
      <c r="A340" s="24">
        <v>38020</v>
      </c>
      <c r="B340" s="75" t="s">
        <v>133</v>
      </c>
      <c r="C340" s="30" t="s">
        <v>31</v>
      </c>
      <c r="D340" s="30">
        <v>1</v>
      </c>
      <c r="E340" s="21"/>
      <c r="F340" s="96">
        <f>D340*E340</f>
        <v>0</v>
      </c>
    </row>
    <row r="341" spans="1:6" ht="30" x14ac:dyDescent="0.25">
      <c r="A341" s="20"/>
      <c r="B341" s="75" t="s">
        <v>40</v>
      </c>
      <c r="C341" s="8"/>
      <c r="D341" s="20"/>
      <c r="E341" s="20"/>
      <c r="F341" s="97"/>
    </row>
    <row r="342" spans="1:6" ht="30" x14ac:dyDescent="0.25">
      <c r="A342" s="53"/>
      <c r="B342" s="75" t="s">
        <v>250</v>
      </c>
      <c r="C342" s="53"/>
      <c r="D342" s="53"/>
      <c r="E342" s="53"/>
      <c r="F342" s="114"/>
    </row>
    <row r="343" spans="1:6" x14ac:dyDescent="0.25">
      <c r="A343" s="53"/>
      <c r="B343" s="75"/>
      <c r="C343" s="53"/>
      <c r="D343" s="53"/>
      <c r="E343" s="53"/>
      <c r="F343" s="114"/>
    </row>
    <row r="344" spans="1:6" ht="15.75" x14ac:dyDescent="0.25">
      <c r="A344" s="20"/>
      <c r="B344" s="75" t="s">
        <v>251</v>
      </c>
      <c r="C344" s="20"/>
      <c r="D344" s="20"/>
      <c r="E344" s="20"/>
      <c r="F344" s="99"/>
    </row>
    <row r="345" spans="1:6" ht="15.75" x14ac:dyDescent="0.25">
      <c r="A345" s="20"/>
      <c r="B345" s="75" t="s">
        <v>308</v>
      </c>
      <c r="C345" s="20"/>
      <c r="D345" s="20"/>
      <c r="E345" s="20"/>
      <c r="F345" s="99"/>
    </row>
    <row r="346" spans="1:6" ht="30" x14ac:dyDescent="0.25">
      <c r="A346" s="20"/>
      <c r="B346" s="75" t="s">
        <v>309</v>
      </c>
      <c r="C346" s="20"/>
      <c r="D346" s="20"/>
      <c r="E346" s="20"/>
      <c r="F346" s="99"/>
    </row>
    <row r="347" spans="1:6" ht="42.75" x14ac:dyDescent="0.25">
      <c r="A347" s="20"/>
      <c r="B347" s="77" t="s">
        <v>310</v>
      </c>
      <c r="C347" s="21"/>
      <c r="D347" s="21"/>
      <c r="E347" s="20"/>
      <c r="F347" s="99"/>
    </row>
    <row r="348" spans="1:6" x14ac:dyDescent="0.25">
      <c r="A348" s="20"/>
      <c r="B348" s="75" t="s">
        <v>41</v>
      </c>
      <c r="C348" s="21"/>
      <c r="D348" s="21"/>
      <c r="E348" s="20"/>
      <c r="F348" s="97"/>
    </row>
    <row r="349" spans="1:6" ht="30" x14ac:dyDescent="0.25">
      <c r="A349" s="20"/>
      <c r="B349" s="75" t="s">
        <v>311</v>
      </c>
      <c r="C349" s="21"/>
      <c r="D349" s="21"/>
      <c r="E349" s="20"/>
      <c r="F349" s="99"/>
    </row>
    <row r="350" spans="1:6" ht="45" x14ac:dyDescent="0.25">
      <c r="A350" s="20"/>
      <c r="B350" s="75" t="s">
        <v>312</v>
      </c>
      <c r="C350" s="21"/>
      <c r="D350" s="21"/>
      <c r="E350" s="20"/>
      <c r="F350" s="99"/>
    </row>
    <row r="351" spans="1:6" ht="45" x14ac:dyDescent="0.25">
      <c r="A351" s="20"/>
      <c r="B351" s="75" t="s">
        <v>313</v>
      </c>
      <c r="C351" s="21"/>
      <c r="D351" s="21"/>
      <c r="E351" s="25"/>
      <c r="F351" s="99"/>
    </row>
    <row r="352" spans="1:6" ht="30" x14ac:dyDescent="0.25">
      <c r="A352" s="20"/>
      <c r="B352" s="75" t="s">
        <v>314</v>
      </c>
      <c r="C352" s="21"/>
      <c r="D352" s="21"/>
      <c r="E352" s="25"/>
      <c r="F352" s="99"/>
    </row>
    <row r="353" spans="1:6" ht="30" x14ac:dyDescent="0.25">
      <c r="A353" s="20"/>
      <c r="B353" s="75" t="s">
        <v>315</v>
      </c>
      <c r="C353" s="21"/>
      <c r="D353" s="21"/>
      <c r="E353" s="25"/>
      <c r="F353" s="99"/>
    </row>
    <row r="354" spans="1:6" ht="30" x14ac:dyDescent="0.25">
      <c r="A354" s="20"/>
      <c r="B354" s="75" t="s">
        <v>316</v>
      </c>
      <c r="C354" s="21"/>
      <c r="D354" s="21"/>
      <c r="E354" s="25"/>
      <c r="F354" s="99"/>
    </row>
    <row r="355" spans="1:6" ht="30" x14ac:dyDescent="0.25">
      <c r="A355" s="20"/>
      <c r="B355" s="75" t="s">
        <v>317</v>
      </c>
      <c r="C355" s="21"/>
      <c r="D355" s="21"/>
      <c r="E355" s="25"/>
      <c r="F355" s="101"/>
    </row>
    <row r="356" spans="1:6" ht="30" x14ac:dyDescent="0.25">
      <c r="A356" s="20"/>
      <c r="B356" s="75" t="s">
        <v>318</v>
      </c>
      <c r="C356" s="21"/>
      <c r="D356" s="21"/>
      <c r="E356" s="25"/>
      <c r="F356" s="101"/>
    </row>
    <row r="357" spans="1:6" ht="30" x14ac:dyDescent="0.25">
      <c r="A357" s="20"/>
      <c r="B357" s="75" t="s">
        <v>319</v>
      </c>
      <c r="C357" s="21"/>
      <c r="D357" s="21"/>
      <c r="E357" s="25"/>
      <c r="F357" s="101"/>
    </row>
    <row r="358" spans="1:6" ht="30" x14ac:dyDescent="0.25">
      <c r="A358" s="20"/>
      <c r="B358" s="75" t="s">
        <v>320</v>
      </c>
      <c r="C358" s="21"/>
      <c r="D358" s="21"/>
      <c r="E358" s="25"/>
      <c r="F358" s="101"/>
    </row>
    <row r="359" spans="1:6" ht="45" x14ac:dyDescent="0.25">
      <c r="A359" s="20"/>
      <c r="B359" s="75" t="s">
        <v>321</v>
      </c>
      <c r="C359" s="21"/>
      <c r="D359" s="21"/>
      <c r="E359" s="25"/>
      <c r="F359" s="101"/>
    </row>
    <row r="360" spans="1:6" ht="30" x14ac:dyDescent="0.25">
      <c r="A360" s="20"/>
      <c r="B360" s="75" t="s">
        <v>322</v>
      </c>
      <c r="C360" s="21"/>
      <c r="D360" s="21"/>
      <c r="E360" s="25"/>
      <c r="F360" s="101"/>
    </row>
    <row r="361" spans="1:6" ht="30" x14ac:dyDescent="0.25">
      <c r="A361" s="15"/>
      <c r="B361" s="75" t="s">
        <v>323</v>
      </c>
      <c r="C361" s="21"/>
      <c r="D361" s="21"/>
      <c r="E361" s="25"/>
      <c r="F361" s="101"/>
    </row>
    <row r="362" spans="1:6" ht="45" x14ac:dyDescent="0.25">
      <c r="A362" s="15"/>
      <c r="B362" s="75" t="s">
        <v>324</v>
      </c>
      <c r="C362" s="21"/>
      <c r="D362" s="21"/>
      <c r="E362" s="25"/>
      <c r="F362" s="101"/>
    </row>
    <row r="363" spans="1:6" ht="15.75" x14ac:dyDescent="0.25">
      <c r="A363" s="17"/>
      <c r="B363" s="75"/>
      <c r="C363" s="21"/>
      <c r="D363" s="21"/>
      <c r="E363" s="21"/>
      <c r="F363" s="102"/>
    </row>
    <row r="364" spans="1:6" ht="30" x14ac:dyDescent="0.25">
      <c r="A364" s="17"/>
      <c r="B364" s="75" t="s">
        <v>325</v>
      </c>
      <c r="C364" s="21"/>
      <c r="D364" s="21"/>
      <c r="E364" s="21"/>
      <c r="F364" s="98"/>
    </row>
    <row r="365" spans="1:6" ht="30" x14ac:dyDescent="0.25">
      <c r="A365" s="17"/>
      <c r="B365" s="75" t="s">
        <v>326</v>
      </c>
      <c r="C365" s="21"/>
      <c r="D365" s="21"/>
      <c r="E365" s="21"/>
      <c r="F365" s="98"/>
    </row>
    <row r="366" spans="1:6" ht="30" x14ac:dyDescent="0.25">
      <c r="A366" s="17"/>
      <c r="B366" s="75" t="s">
        <v>327</v>
      </c>
      <c r="C366" s="21"/>
      <c r="D366" s="21"/>
      <c r="E366" s="21"/>
      <c r="F366" s="98"/>
    </row>
    <row r="367" spans="1:6" ht="30" x14ac:dyDescent="0.25">
      <c r="A367" s="17"/>
      <c r="B367" s="75" t="s">
        <v>328</v>
      </c>
      <c r="C367" s="21"/>
      <c r="D367" s="21"/>
      <c r="E367" s="21"/>
      <c r="F367" s="98"/>
    </row>
    <row r="368" spans="1:6" ht="30" x14ac:dyDescent="0.25">
      <c r="A368" s="17"/>
      <c r="B368" s="75" t="s">
        <v>329</v>
      </c>
      <c r="C368" s="21"/>
      <c r="D368" s="21"/>
      <c r="E368" s="21"/>
      <c r="F368" s="98"/>
    </row>
    <row r="369" spans="1:6" ht="30" x14ac:dyDescent="0.25">
      <c r="A369" s="17"/>
      <c r="B369" s="75" t="s">
        <v>330</v>
      </c>
      <c r="C369" s="21"/>
      <c r="D369" s="21"/>
      <c r="E369" s="21"/>
      <c r="F369" s="98"/>
    </row>
    <row r="370" spans="1:6" ht="30" x14ac:dyDescent="0.25">
      <c r="A370" s="17"/>
      <c r="B370" s="75" t="s">
        <v>331</v>
      </c>
      <c r="C370" s="21"/>
      <c r="D370" s="21"/>
      <c r="E370" s="21"/>
      <c r="F370" s="98"/>
    </row>
    <row r="371" spans="1:6" ht="30" x14ac:dyDescent="0.25">
      <c r="A371" s="17"/>
      <c r="B371" s="75" t="s">
        <v>332</v>
      </c>
      <c r="C371" s="21"/>
      <c r="D371" s="21"/>
      <c r="E371" s="21"/>
      <c r="F371" s="98"/>
    </row>
    <row r="372" spans="1:6" ht="30" x14ac:dyDescent="0.25">
      <c r="A372" s="17"/>
      <c r="B372" s="75" t="s">
        <v>333</v>
      </c>
      <c r="C372" s="21"/>
      <c r="D372" s="21"/>
      <c r="E372" s="21"/>
      <c r="F372" s="98"/>
    </row>
    <row r="373" spans="1:6" ht="30" x14ac:dyDescent="0.25">
      <c r="A373" s="20"/>
      <c r="B373" s="75" t="s">
        <v>334</v>
      </c>
      <c r="C373" s="21"/>
      <c r="D373" s="21"/>
      <c r="E373" s="21"/>
      <c r="F373" s="98"/>
    </row>
    <row r="374" spans="1:6" ht="45" x14ac:dyDescent="0.25">
      <c r="A374" s="20"/>
      <c r="B374" s="75" t="s">
        <v>335</v>
      </c>
      <c r="C374" s="21"/>
      <c r="D374" s="21"/>
      <c r="E374" s="21"/>
      <c r="F374" s="98"/>
    </row>
    <row r="375" spans="1:6" ht="45" x14ac:dyDescent="0.25">
      <c r="A375" s="17"/>
      <c r="B375" s="75" t="s">
        <v>336</v>
      </c>
      <c r="C375" s="21"/>
      <c r="D375" s="21"/>
      <c r="E375" s="21"/>
      <c r="F375" s="98"/>
    </row>
    <row r="376" spans="1:6" ht="30" x14ac:dyDescent="0.25">
      <c r="A376" s="17"/>
      <c r="B376" s="75" t="s">
        <v>337</v>
      </c>
      <c r="C376" s="21"/>
      <c r="D376" s="21"/>
      <c r="E376" s="21"/>
      <c r="F376" s="98"/>
    </row>
    <row r="377" spans="1:6" ht="45" x14ac:dyDescent="0.25">
      <c r="A377" s="17"/>
      <c r="B377" s="75" t="s">
        <v>338</v>
      </c>
      <c r="C377" s="21"/>
      <c r="D377" s="21"/>
      <c r="E377" s="21"/>
      <c r="F377" s="98"/>
    </row>
    <row r="378" spans="1:6" ht="45" x14ac:dyDescent="0.25">
      <c r="A378" s="17"/>
      <c r="B378" s="75" t="s">
        <v>339</v>
      </c>
      <c r="C378" s="21"/>
      <c r="D378" s="21"/>
      <c r="E378" s="21"/>
      <c r="F378" s="98"/>
    </row>
    <row r="379" spans="1:6" ht="30" x14ac:dyDescent="0.25">
      <c r="A379" s="17"/>
      <c r="B379" s="75" t="s">
        <v>340</v>
      </c>
      <c r="C379" s="21"/>
      <c r="D379" s="21"/>
      <c r="E379" s="21"/>
      <c r="F379" s="98"/>
    </row>
    <row r="380" spans="1:6" ht="15" customHeight="1" x14ac:dyDescent="0.25">
      <c r="A380" s="60"/>
      <c r="B380" s="89" t="s">
        <v>341</v>
      </c>
      <c r="C380" s="54"/>
      <c r="D380" s="54"/>
      <c r="E380" s="54"/>
      <c r="F380" s="111"/>
    </row>
    <row r="381" spans="1:6" x14ac:dyDescent="0.25">
      <c r="A381" s="60"/>
      <c r="B381" s="89"/>
      <c r="C381" s="54"/>
      <c r="D381" s="54"/>
      <c r="E381" s="54"/>
      <c r="F381" s="111"/>
    </row>
    <row r="382" spans="1:6" ht="30" x14ac:dyDescent="0.25">
      <c r="A382" s="20"/>
      <c r="B382" s="75" t="s">
        <v>342</v>
      </c>
      <c r="C382" s="21"/>
      <c r="D382" s="21"/>
      <c r="E382" s="21"/>
      <c r="F382" s="98"/>
    </row>
    <row r="383" spans="1:6" ht="60" x14ac:dyDescent="0.25">
      <c r="A383" s="20"/>
      <c r="B383" s="75" t="s">
        <v>343</v>
      </c>
      <c r="C383" s="21"/>
      <c r="D383" s="21"/>
      <c r="E383" s="21"/>
      <c r="F383" s="98"/>
    </row>
    <row r="384" spans="1:6" ht="45" x14ac:dyDescent="0.25">
      <c r="A384" s="20"/>
      <c r="B384" s="75" t="s">
        <v>344</v>
      </c>
      <c r="C384" s="21"/>
      <c r="D384" s="21"/>
      <c r="E384" s="21"/>
      <c r="F384" s="98"/>
    </row>
    <row r="385" spans="1:6" ht="45" x14ac:dyDescent="0.25">
      <c r="A385" s="20"/>
      <c r="B385" s="75" t="s">
        <v>345</v>
      </c>
      <c r="C385" s="21"/>
      <c r="D385" s="21"/>
      <c r="E385" s="21"/>
      <c r="F385" s="98"/>
    </row>
    <row r="386" spans="1:6" ht="45" x14ac:dyDescent="0.25">
      <c r="A386" s="20"/>
      <c r="B386" s="75" t="s">
        <v>346</v>
      </c>
      <c r="C386" s="21"/>
      <c r="D386" s="21"/>
      <c r="E386" s="21"/>
      <c r="F386" s="98"/>
    </row>
    <row r="387" spans="1:6" ht="42.75" x14ac:dyDescent="0.25">
      <c r="A387" s="20"/>
      <c r="B387" s="77" t="s">
        <v>42</v>
      </c>
      <c r="C387" s="21"/>
      <c r="D387" s="21"/>
      <c r="E387" s="25"/>
      <c r="F387" s="101"/>
    </row>
    <row r="388" spans="1:6" ht="45" x14ac:dyDescent="0.25">
      <c r="A388" s="20"/>
      <c r="B388" s="75" t="s">
        <v>347</v>
      </c>
      <c r="C388" s="21"/>
      <c r="D388" s="21"/>
      <c r="E388" s="25"/>
      <c r="F388" s="101"/>
    </row>
    <row r="389" spans="1:6" ht="30" x14ac:dyDescent="0.25">
      <c r="A389" s="20"/>
      <c r="B389" s="75" t="s">
        <v>348</v>
      </c>
      <c r="C389" s="21"/>
      <c r="D389" s="21"/>
      <c r="E389" s="25"/>
      <c r="F389" s="101"/>
    </row>
    <row r="390" spans="1:6" ht="30" x14ac:dyDescent="0.25">
      <c r="A390" s="20"/>
      <c r="B390" s="75" t="s">
        <v>349</v>
      </c>
      <c r="C390" s="21"/>
      <c r="D390" s="21"/>
      <c r="E390" s="25"/>
      <c r="F390" s="101"/>
    </row>
    <row r="391" spans="1:6" ht="45" x14ac:dyDescent="0.25">
      <c r="A391" s="20"/>
      <c r="B391" s="75" t="s">
        <v>350</v>
      </c>
      <c r="C391" s="21"/>
      <c r="D391" s="21"/>
      <c r="E391" s="25"/>
      <c r="F391" s="101"/>
    </row>
    <row r="392" spans="1:6" x14ac:dyDescent="0.25">
      <c r="A392" s="20"/>
      <c r="B392" s="75"/>
      <c r="C392" s="21"/>
      <c r="D392" s="21"/>
      <c r="E392" s="25"/>
      <c r="F392" s="115"/>
    </row>
    <row r="393" spans="1:6" x14ac:dyDescent="0.25">
      <c r="A393" s="20"/>
      <c r="B393" s="75"/>
      <c r="C393" s="21"/>
      <c r="D393" s="21"/>
      <c r="E393" s="25"/>
      <c r="F393" s="101"/>
    </row>
    <row r="394" spans="1:6" ht="30" x14ac:dyDescent="0.25">
      <c r="A394" s="20"/>
      <c r="B394" s="75" t="s">
        <v>351</v>
      </c>
      <c r="C394" s="21"/>
      <c r="D394" s="21"/>
      <c r="E394" s="25"/>
      <c r="F394" s="101"/>
    </row>
    <row r="395" spans="1:6" ht="30" x14ac:dyDescent="0.25">
      <c r="A395" s="53"/>
      <c r="B395" s="75" t="s">
        <v>352</v>
      </c>
      <c r="C395" s="54"/>
      <c r="D395" s="54"/>
      <c r="E395" s="55"/>
      <c r="F395" s="103"/>
    </row>
    <row r="396" spans="1:6" x14ac:dyDescent="0.25">
      <c r="A396" s="53"/>
      <c r="B396" s="75"/>
      <c r="C396" s="54"/>
      <c r="D396" s="54"/>
      <c r="E396" s="55"/>
      <c r="F396" s="103"/>
    </row>
    <row r="397" spans="1:6" ht="30" x14ac:dyDescent="0.25">
      <c r="A397" s="20"/>
      <c r="B397" s="75" t="s">
        <v>353</v>
      </c>
      <c r="C397" s="21"/>
      <c r="D397" s="21"/>
      <c r="E397" s="25"/>
      <c r="F397" s="101"/>
    </row>
    <row r="398" spans="1:6" ht="45" x14ac:dyDescent="0.25">
      <c r="A398" s="20"/>
      <c r="B398" s="75" t="s">
        <v>354</v>
      </c>
      <c r="C398" s="21"/>
      <c r="D398" s="21"/>
      <c r="E398" s="25"/>
      <c r="F398" s="101"/>
    </row>
    <row r="399" spans="1:6" ht="30" x14ac:dyDescent="0.25">
      <c r="A399" s="20"/>
      <c r="B399" s="75" t="s">
        <v>355</v>
      </c>
      <c r="C399" s="21"/>
      <c r="D399" s="21"/>
      <c r="E399" s="21"/>
      <c r="F399" s="101"/>
    </row>
    <row r="400" spans="1:6" x14ac:dyDescent="0.25">
      <c r="A400" s="20"/>
      <c r="B400" s="75" t="s">
        <v>356</v>
      </c>
      <c r="C400" s="21"/>
      <c r="D400" s="21"/>
      <c r="E400" s="21"/>
      <c r="F400" s="101"/>
    </row>
    <row r="401" spans="1:6" x14ac:dyDescent="0.25">
      <c r="A401" s="20"/>
      <c r="B401" s="75" t="s">
        <v>43</v>
      </c>
      <c r="C401" s="21"/>
      <c r="D401" s="21"/>
      <c r="E401" s="25"/>
      <c r="F401" s="101"/>
    </row>
    <row r="402" spans="1:6" x14ac:dyDescent="0.25">
      <c r="A402" s="20"/>
      <c r="B402" s="75" t="s">
        <v>357</v>
      </c>
      <c r="C402" s="21"/>
      <c r="D402" s="21"/>
      <c r="E402" s="21"/>
      <c r="F402" s="101"/>
    </row>
    <row r="403" spans="1:6" x14ac:dyDescent="0.25">
      <c r="A403" s="20"/>
      <c r="B403" s="75" t="s">
        <v>247</v>
      </c>
      <c r="C403" s="21"/>
      <c r="D403" s="21"/>
      <c r="E403" s="21"/>
      <c r="F403" s="101"/>
    </row>
    <row r="404" spans="1:6" ht="60" x14ac:dyDescent="0.25">
      <c r="A404" s="20"/>
      <c r="B404" s="75" t="s">
        <v>358</v>
      </c>
      <c r="C404" s="21"/>
      <c r="D404" s="21"/>
      <c r="E404" s="25"/>
      <c r="F404" s="101"/>
    </row>
    <row r="405" spans="1:6" s="130" customFormat="1" x14ac:dyDescent="0.25">
      <c r="A405" s="33"/>
      <c r="B405" s="129" t="s">
        <v>134</v>
      </c>
      <c r="C405" s="34" t="s">
        <v>186</v>
      </c>
      <c r="D405" s="34" t="s">
        <v>186</v>
      </c>
      <c r="E405" s="34"/>
      <c r="F405" s="108">
        <f>SUM(F337:F340)</f>
        <v>0</v>
      </c>
    </row>
    <row r="406" spans="1:6" ht="15.75" x14ac:dyDescent="0.25">
      <c r="A406" s="20"/>
      <c r="B406" s="78"/>
      <c r="C406" s="27"/>
      <c r="D406" s="27"/>
      <c r="E406" s="27"/>
      <c r="F406" s="105"/>
    </row>
    <row r="407" spans="1:6" ht="15.75" x14ac:dyDescent="0.25">
      <c r="A407" s="17" t="s">
        <v>135</v>
      </c>
      <c r="B407" s="74" t="s">
        <v>46</v>
      </c>
      <c r="C407" s="8"/>
      <c r="D407" s="20"/>
      <c r="E407" s="20"/>
      <c r="F407" s="97"/>
    </row>
    <row r="408" spans="1:6" ht="45" x14ac:dyDescent="0.25">
      <c r="A408" s="32">
        <v>36953</v>
      </c>
      <c r="B408" s="79" t="s">
        <v>47</v>
      </c>
      <c r="C408" s="20"/>
      <c r="D408" s="20"/>
      <c r="E408" s="20"/>
      <c r="F408" s="97"/>
    </row>
    <row r="409" spans="1:6" ht="15.75" x14ac:dyDescent="0.25">
      <c r="A409" s="33"/>
      <c r="B409" s="79" t="s">
        <v>49</v>
      </c>
      <c r="C409" s="20" t="s">
        <v>31</v>
      </c>
      <c r="D409" s="20">
        <v>40</v>
      </c>
      <c r="E409" s="20"/>
      <c r="F409" s="96">
        <f>D409*E409</f>
        <v>0</v>
      </c>
    </row>
    <row r="410" spans="1:6" ht="15.75" x14ac:dyDescent="0.25">
      <c r="A410" s="33"/>
      <c r="B410" s="79" t="s">
        <v>50</v>
      </c>
      <c r="C410" s="20" t="s">
        <v>31</v>
      </c>
      <c r="D410" s="20">
        <v>2</v>
      </c>
      <c r="E410" s="20"/>
      <c r="F410" s="96">
        <f>D410*E410</f>
        <v>0</v>
      </c>
    </row>
    <row r="411" spans="1:6" ht="15.75" x14ac:dyDescent="0.25">
      <c r="A411" s="33"/>
      <c r="B411" s="79" t="s">
        <v>51</v>
      </c>
      <c r="C411" s="20" t="s">
        <v>31</v>
      </c>
      <c r="D411" s="20">
        <v>5</v>
      </c>
      <c r="E411" s="20"/>
      <c r="F411" s="96">
        <f>D411*E411</f>
        <v>0</v>
      </c>
    </row>
    <row r="412" spans="1:6" ht="30" customHeight="1" x14ac:dyDescent="0.25">
      <c r="A412" s="33"/>
      <c r="B412" s="120" t="s">
        <v>52</v>
      </c>
      <c r="C412" s="20"/>
      <c r="D412" s="20"/>
      <c r="E412" s="21"/>
      <c r="F412" s="105">
        <f>SUM(F409:F411)</f>
        <v>0</v>
      </c>
    </row>
    <row r="413" spans="1:6" ht="30" x14ac:dyDescent="0.25">
      <c r="A413" s="32">
        <v>37318</v>
      </c>
      <c r="B413" s="79" t="s">
        <v>136</v>
      </c>
      <c r="C413" s="20" t="s">
        <v>54</v>
      </c>
      <c r="D413" s="20">
        <v>10</v>
      </c>
      <c r="E413" s="15"/>
      <c r="F413" s="96">
        <f>D413*E413</f>
        <v>0</v>
      </c>
    </row>
    <row r="414" spans="1:6" ht="45" x14ac:dyDescent="0.25">
      <c r="A414" s="32">
        <v>37683</v>
      </c>
      <c r="B414" s="79" t="s">
        <v>55</v>
      </c>
      <c r="C414" s="15"/>
      <c r="D414" s="15"/>
      <c r="E414" s="15"/>
      <c r="F414" s="97"/>
    </row>
    <row r="415" spans="1:6" ht="15.75" x14ac:dyDescent="0.25">
      <c r="A415" s="15"/>
      <c r="B415" s="79" t="s">
        <v>111</v>
      </c>
      <c r="C415" s="20" t="s">
        <v>54</v>
      </c>
      <c r="D415" s="20">
        <v>10</v>
      </c>
      <c r="E415" s="20"/>
      <c r="F415" s="96">
        <f>D415*E415</f>
        <v>0</v>
      </c>
    </row>
    <row r="416" spans="1:6" ht="15.75" x14ac:dyDescent="0.25">
      <c r="A416" s="15"/>
      <c r="B416" s="79" t="s">
        <v>58</v>
      </c>
      <c r="C416" s="20" t="s">
        <v>54</v>
      </c>
      <c r="D416" s="20">
        <v>40</v>
      </c>
      <c r="E416" s="20"/>
      <c r="F416" s="96">
        <f>D416*E416</f>
        <v>0</v>
      </c>
    </row>
    <row r="417" spans="1:6" ht="15.75" x14ac:dyDescent="0.25">
      <c r="A417" s="15"/>
      <c r="B417" s="79" t="s">
        <v>59</v>
      </c>
      <c r="C417" s="20" t="s">
        <v>54</v>
      </c>
      <c r="D417" s="20">
        <v>30</v>
      </c>
      <c r="E417" s="20"/>
      <c r="F417" s="96">
        <f>D417*E417</f>
        <v>0</v>
      </c>
    </row>
    <row r="418" spans="1:6" ht="15.75" x14ac:dyDescent="0.25">
      <c r="A418" s="15"/>
      <c r="B418" s="81"/>
      <c r="C418" s="15"/>
      <c r="D418" s="12"/>
      <c r="E418" s="15"/>
      <c r="F418" s="97"/>
    </row>
    <row r="419" spans="1:6" s="130" customFormat="1" ht="37.5" x14ac:dyDescent="0.25">
      <c r="A419" s="42"/>
      <c r="B419" s="120" t="s">
        <v>137</v>
      </c>
      <c r="C419" s="42"/>
      <c r="D419" s="131"/>
      <c r="E419" s="42"/>
      <c r="F419" s="127">
        <f>SUM(F412:F418)</f>
        <v>0</v>
      </c>
    </row>
    <row r="420" spans="1:6" ht="15.75" x14ac:dyDescent="0.25">
      <c r="A420" s="15"/>
      <c r="B420" s="76"/>
      <c r="C420" s="15"/>
      <c r="D420" s="12"/>
      <c r="E420" s="15"/>
      <c r="F420" s="97"/>
    </row>
    <row r="421" spans="1:6" ht="33.75" customHeight="1" x14ac:dyDescent="0.25">
      <c r="A421" s="17" t="s">
        <v>138</v>
      </c>
      <c r="B421" s="74" t="s">
        <v>62</v>
      </c>
      <c r="C421" s="14"/>
      <c r="D421" s="14"/>
      <c r="E421" s="7"/>
      <c r="F421" s="97"/>
    </row>
    <row r="422" spans="1:6" ht="30" x14ac:dyDescent="0.25">
      <c r="A422" s="32">
        <v>36984</v>
      </c>
      <c r="B422" s="79" t="s">
        <v>63</v>
      </c>
      <c r="C422" s="20" t="s">
        <v>54</v>
      </c>
      <c r="D422" s="20">
        <v>30</v>
      </c>
      <c r="E422" s="21"/>
      <c r="F422" s="96">
        <f>D422*E422</f>
        <v>0</v>
      </c>
    </row>
    <row r="423" spans="1:6" ht="45" x14ac:dyDescent="0.25">
      <c r="A423" s="32">
        <v>37349</v>
      </c>
      <c r="B423" s="79" t="s">
        <v>64</v>
      </c>
      <c r="C423" s="20" t="s">
        <v>54</v>
      </c>
      <c r="D423" s="20">
        <v>40</v>
      </c>
      <c r="E423" s="20"/>
      <c r="F423" s="96">
        <f>D423*E423</f>
        <v>0</v>
      </c>
    </row>
    <row r="424" spans="1:6" ht="45" x14ac:dyDescent="0.25">
      <c r="A424" s="32">
        <v>37714</v>
      </c>
      <c r="B424" s="79" t="s">
        <v>65</v>
      </c>
      <c r="C424" s="20" t="s">
        <v>31</v>
      </c>
      <c r="D424" s="20">
        <v>10</v>
      </c>
      <c r="E424" s="20"/>
      <c r="F424" s="96">
        <f>D424*E424</f>
        <v>0</v>
      </c>
    </row>
    <row r="425" spans="1:6" x14ac:dyDescent="0.25">
      <c r="A425" s="20"/>
      <c r="B425" s="79"/>
      <c r="C425" s="20"/>
      <c r="D425" s="20"/>
      <c r="E425" s="20"/>
      <c r="F425" s="116"/>
    </row>
    <row r="426" spans="1:6" ht="60" x14ac:dyDescent="0.25">
      <c r="A426" s="32">
        <v>38080</v>
      </c>
      <c r="B426" s="79" t="s">
        <v>139</v>
      </c>
      <c r="C426" s="20" t="s">
        <v>31</v>
      </c>
      <c r="D426" s="20">
        <v>2</v>
      </c>
      <c r="E426" s="20"/>
      <c r="F426" s="96">
        <f>D426*E426</f>
        <v>0</v>
      </c>
    </row>
    <row r="427" spans="1:6" ht="30" x14ac:dyDescent="0.25">
      <c r="A427" s="32">
        <v>38445</v>
      </c>
      <c r="B427" s="79" t="s">
        <v>67</v>
      </c>
      <c r="C427" s="20"/>
      <c r="D427" s="20"/>
      <c r="E427" s="20"/>
      <c r="F427" s="97"/>
    </row>
    <row r="428" spans="1:6" ht="45" x14ac:dyDescent="0.25">
      <c r="A428" s="20"/>
      <c r="B428" s="79" t="s">
        <v>114</v>
      </c>
      <c r="C428" s="20" t="s">
        <v>54</v>
      </c>
      <c r="D428" s="20">
        <v>30</v>
      </c>
      <c r="E428" s="20"/>
      <c r="F428" s="96">
        <f>D428*E428</f>
        <v>0</v>
      </c>
    </row>
    <row r="429" spans="1:6" ht="30" x14ac:dyDescent="0.25">
      <c r="A429" s="20"/>
      <c r="B429" s="79" t="s">
        <v>69</v>
      </c>
      <c r="C429" s="20" t="s">
        <v>54</v>
      </c>
      <c r="D429" s="20">
        <v>50</v>
      </c>
      <c r="E429" s="20"/>
      <c r="F429" s="96">
        <f>D429*E429</f>
        <v>0</v>
      </c>
    </row>
    <row r="430" spans="1:6" ht="30" x14ac:dyDescent="0.25">
      <c r="A430" s="20"/>
      <c r="B430" s="79" t="s">
        <v>70</v>
      </c>
      <c r="C430" s="20" t="s">
        <v>31</v>
      </c>
      <c r="D430" s="20">
        <v>10</v>
      </c>
      <c r="E430" s="20"/>
      <c r="F430" s="96">
        <f>D430*E430</f>
        <v>0</v>
      </c>
    </row>
    <row r="431" spans="1:6" ht="37.5" x14ac:dyDescent="0.25">
      <c r="A431" s="17"/>
      <c r="B431" s="120" t="s">
        <v>362</v>
      </c>
      <c r="C431" s="15"/>
      <c r="D431" s="15"/>
      <c r="E431" s="15"/>
      <c r="F431" s="127">
        <f>SUM(F422:F430)</f>
        <v>0</v>
      </c>
    </row>
    <row r="432" spans="1:6" ht="15.75" x14ac:dyDescent="0.25">
      <c r="A432" s="15"/>
      <c r="B432" s="76"/>
      <c r="C432" s="15"/>
      <c r="D432" s="15"/>
      <c r="E432" s="15"/>
      <c r="F432" s="96"/>
    </row>
    <row r="433" spans="1:6" ht="18.75" x14ac:dyDescent="0.25">
      <c r="A433" s="17" t="s">
        <v>140</v>
      </c>
      <c r="B433" s="74" t="s">
        <v>73</v>
      </c>
      <c r="C433" s="13"/>
      <c r="D433" s="13"/>
      <c r="E433" s="13"/>
      <c r="F433" s="107"/>
    </row>
    <row r="434" spans="1:6" ht="45.75" thickBot="1" x14ac:dyDescent="0.3">
      <c r="A434" s="32">
        <v>37014</v>
      </c>
      <c r="B434" s="79" t="s">
        <v>74</v>
      </c>
      <c r="C434" s="20" t="s">
        <v>31</v>
      </c>
      <c r="D434" s="20">
        <v>1</v>
      </c>
      <c r="E434" s="20"/>
      <c r="F434" s="96">
        <f>D434*E434</f>
        <v>0</v>
      </c>
    </row>
    <row r="435" spans="1:6" ht="30" x14ac:dyDescent="0.25">
      <c r="A435" s="32">
        <v>37379</v>
      </c>
      <c r="B435" s="79" t="s">
        <v>75</v>
      </c>
      <c r="C435" s="16" t="s">
        <v>31</v>
      </c>
      <c r="D435" s="16">
        <v>1</v>
      </c>
      <c r="E435" s="20"/>
      <c r="F435" s="96">
        <f>D435*E435</f>
        <v>0</v>
      </c>
    </row>
    <row r="436" spans="1:6" ht="45.75" thickBot="1" x14ac:dyDescent="0.3">
      <c r="A436" s="24">
        <v>37744</v>
      </c>
      <c r="B436" s="75" t="s">
        <v>141</v>
      </c>
      <c r="C436" s="21" t="s">
        <v>31</v>
      </c>
      <c r="D436" s="21">
        <v>6</v>
      </c>
      <c r="E436" s="21"/>
      <c r="F436" s="96">
        <f>D436*E436</f>
        <v>0</v>
      </c>
    </row>
    <row r="437" spans="1:6" ht="30" x14ac:dyDescent="0.25">
      <c r="A437" s="32">
        <v>38110</v>
      </c>
      <c r="B437" s="79" t="s">
        <v>77</v>
      </c>
      <c r="C437" s="16" t="s">
        <v>31</v>
      </c>
      <c r="D437" s="16">
        <v>1</v>
      </c>
      <c r="E437" s="13"/>
      <c r="F437" s="96">
        <f>D437*E437</f>
        <v>0</v>
      </c>
    </row>
    <row r="438" spans="1:6" ht="18.75" x14ac:dyDescent="0.25">
      <c r="A438" s="13"/>
      <c r="B438" s="120" t="s">
        <v>142</v>
      </c>
      <c r="C438" s="13"/>
      <c r="D438" s="13"/>
      <c r="E438" s="13"/>
      <c r="F438" s="127">
        <f>SUM(F434:F437)</f>
        <v>0</v>
      </c>
    </row>
    <row r="439" spans="1:6" ht="18.75" x14ac:dyDescent="0.25">
      <c r="A439" s="13"/>
      <c r="B439" s="84"/>
      <c r="C439" s="13"/>
      <c r="D439" s="13"/>
      <c r="E439" s="13"/>
      <c r="F439" s="107"/>
    </row>
    <row r="440" spans="1:6" ht="16.5" thickBot="1" x14ac:dyDescent="0.3">
      <c r="A440" s="37" t="s">
        <v>178</v>
      </c>
      <c r="B440" s="85" t="s">
        <v>80</v>
      </c>
      <c r="C440" s="21"/>
      <c r="D440" s="21"/>
      <c r="E440" s="21"/>
      <c r="F440" s="98"/>
    </row>
    <row r="441" spans="1:6" ht="60.75" thickBot="1" x14ac:dyDescent="0.3">
      <c r="A441" s="24">
        <v>37045</v>
      </c>
      <c r="B441" s="75" t="s">
        <v>81</v>
      </c>
      <c r="C441" s="16" t="s">
        <v>31</v>
      </c>
      <c r="D441" s="16">
        <v>1</v>
      </c>
      <c r="E441" s="21"/>
      <c r="F441" s="96">
        <f>D441*E441</f>
        <v>0</v>
      </c>
    </row>
    <row r="442" spans="1:6" ht="45.75" thickBot="1" x14ac:dyDescent="0.3">
      <c r="A442" s="24">
        <v>37410</v>
      </c>
      <c r="B442" s="75" t="s">
        <v>82</v>
      </c>
      <c r="C442" s="16" t="s">
        <v>31</v>
      </c>
      <c r="D442" s="16">
        <v>1</v>
      </c>
      <c r="E442" s="21"/>
      <c r="F442" s="96">
        <f>D442*E442</f>
        <v>0</v>
      </c>
    </row>
    <row r="443" spans="1:6" ht="60.75" thickBot="1" x14ac:dyDescent="0.3">
      <c r="A443" s="24">
        <v>37775</v>
      </c>
      <c r="B443" s="79" t="s">
        <v>83</v>
      </c>
      <c r="C443" s="16" t="s">
        <v>31</v>
      </c>
      <c r="D443" s="16">
        <v>1</v>
      </c>
      <c r="E443" s="21"/>
      <c r="F443" s="96">
        <f>D443*E443</f>
        <v>0</v>
      </c>
    </row>
    <row r="444" spans="1:6" ht="47.25" x14ac:dyDescent="0.25">
      <c r="A444" s="24">
        <v>38141</v>
      </c>
      <c r="B444" s="86" t="s">
        <v>143</v>
      </c>
      <c r="C444" s="16" t="s">
        <v>31</v>
      </c>
      <c r="D444" s="16">
        <v>1</v>
      </c>
      <c r="E444" s="21"/>
      <c r="F444" s="96">
        <f>D444*E444</f>
        <v>0</v>
      </c>
    </row>
    <row r="445" spans="1:6" s="124" customFormat="1" ht="37.5" x14ac:dyDescent="0.25">
      <c r="A445" s="27"/>
      <c r="B445" s="126" t="s">
        <v>144</v>
      </c>
      <c r="C445" s="123"/>
      <c r="D445" s="35"/>
      <c r="E445" s="35"/>
      <c r="F445" s="127">
        <f>SUM(F441:F444)</f>
        <v>0</v>
      </c>
    </row>
    <row r="446" spans="1:6" ht="18.75" x14ac:dyDescent="0.25">
      <c r="A446" s="13"/>
      <c r="B446" s="84"/>
      <c r="C446" s="13"/>
      <c r="D446" s="13"/>
      <c r="E446" s="13"/>
      <c r="F446" s="107"/>
    </row>
    <row r="447" spans="1:6" ht="18.75" x14ac:dyDescent="0.25">
      <c r="A447" s="17" t="s">
        <v>145</v>
      </c>
      <c r="B447" s="74" t="s">
        <v>87</v>
      </c>
      <c r="C447" s="13"/>
      <c r="D447" s="13"/>
      <c r="E447" s="13"/>
      <c r="F447" s="107"/>
    </row>
    <row r="448" spans="1:6" ht="28.5" customHeight="1" thickBot="1" x14ac:dyDescent="0.3">
      <c r="A448" s="7"/>
      <c r="B448" s="86" t="s">
        <v>88</v>
      </c>
      <c r="C448" s="15"/>
      <c r="D448" s="15"/>
      <c r="E448" s="15"/>
      <c r="F448" s="112"/>
    </row>
    <row r="449" spans="1:6" ht="16.5" thickBot="1" x14ac:dyDescent="0.3">
      <c r="A449" s="7"/>
      <c r="B449" s="90" t="s">
        <v>89</v>
      </c>
      <c r="C449" s="16" t="s">
        <v>31</v>
      </c>
      <c r="D449" s="16">
        <v>1</v>
      </c>
      <c r="E449" s="15"/>
      <c r="F449" s="96">
        <f>D449*E449</f>
        <v>0</v>
      </c>
    </row>
    <row r="450" spans="1:6" ht="16.5" thickBot="1" x14ac:dyDescent="0.3">
      <c r="A450" s="7"/>
      <c r="B450" s="90" t="s">
        <v>90</v>
      </c>
      <c r="C450" s="16" t="s">
        <v>31</v>
      </c>
      <c r="D450" s="16">
        <v>1</v>
      </c>
      <c r="E450" s="15"/>
      <c r="F450" s="96">
        <f>D450*E450</f>
        <v>0</v>
      </c>
    </row>
    <row r="451" spans="1:6" ht="32.25" thickBot="1" x14ac:dyDescent="0.3">
      <c r="A451" s="7"/>
      <c r="B451" s="86" t="s">
        <v>146</v>
      </c>
      <c r="C451" s="16" t="s">
        <v>31</v>
      </c>
      <c r="D451" s="16">
        <v>1</v>
      </c>
      <c r="E451" s="15"/>
      <c r="F451" s="96">
        <f>D451*E451</f>
        <v>0</v>
      </c>
    </row>
    <row r="452" spans="1:6" ht="16.5" thickBot="1" x14ac:dyDescent="0.3">
      <c r="A452" s="7"/>
      <c r="B452" s="90" t="s">
        <v>122</v>
      </c>
      <c r="C452" s="16" t="s">
        <v>31</v>
      </c>
      <c r="D452" s="16">
        <v>1</v>
      </c>
      <c r="E452" s="15"/>
      <c r="F452" s="96">
        <f>D452*E452</f>
        <v>0</v>
      </c>
    </row>
    <row r="453" spans="1:6" ht="15.75" x14ac:dyDescent="0.25">
      <c r="A453" s="7"/>
      <c r="B453" s="90" t="s">
        <v>92</v>
      </c>
      <c r="C453" s="16" t="s">
        <v>31</v>
      </c>
      <c r="D453" s="16">
        <v>1</v>
      </c>
      <c r="E453" s="15"/>
      <c r="F453" s="96">
        <f>D453*E453</f>
        <v>0</v>
      </c>
    </row>
    <row r="454" spans="1:6" ht="18.75" x14ac:dyDescent="0.25">
      <c r="A454" s="18"/>
      <c r="B454" s="120" t="s">
        <v>93</v>
      </c>
      <c r="C454" s="15"/>
      <c r="D454" s="15"/>
      <c r="E454" s="15"/>
      <c r="F454" s="127">
        <f>SUM(F449:F453)</f>
        <v>0</v>
      </c>
    </row>
    <row r="455" spans="1:6" ht="15.75" x14ac:dyDescent="0.25">
      <c r="A455" s="7"/>
      <c r="B455" s="74"/>
      <c r="C455" s="35"/>
      <c r="D455" s="15"/>
      <c r="E455" s="15"/>
      <c r="F455" s="96"/>
    </row>
    <row r="456" spans="1:6" ht="15.75" x14ac:dyDescent="0.25">
      <c r="A456" s="7"/>
      <c r="B456" s="74" t="s">
        <v>147</v>
      </c>
      <c r="C456" s="35"/>
      <c r="D456" s="15"/>
      <c r="E456" s="15"/>
      <c r="F456" s="96"/>
    </row>
    <row r="457" spans="1:6" ht="15.75" x14ac:dyDescent="0.25">
      <c r="A457" s="36" t="s">
        <v>126</v>
      </c>
      <c r="B457" s="76" t="s">
        <v>28</v>
      </c>
      <c r="C457" s="15"/>
      <c r="D457" s="15"/>
      <c r="E457" s="15"/>
      <c r="F457" s="96">
        <f>F334</f>
        <v>0</v>
      </c>
    </row>
    <row r="458" spans="1:6" ht="15.75" x14ac:dyDescent="0.25">
      <c r="A458" s="36" t="s">
        <v>130</v>
      </c>
      <c r="B458" s="76" t="s">
        <v>148</v>
      </c>
      <c r="C458" s="15"/>
      <c r="D458" s="15"/>
      <c r="E458" s="15"/>
      <c r="F458" s="134">
        <f>F405</f>
        <v>0</v>
      </c>
    </row>
    <row r="459" spans="1:6" ht="15.75" x14ac:dyDescent="0.25">
      <c r="A459" s="36" t="s">
        <v>135</v>
      </c>
      <c r="B459" s="76" t="s">
        <v>96</v>
      </c>
      <c r="C459" s="15"/>
      <c r="D459" s="15"/>
      <c r="E459" s="15"/>
      <c r="F459" s="96">
        <f>F419</f>
        <v>0</v>
      </c>
    </row>
    <row r="460" spans="1:6" ht="15.75" x14ac:dyDescent="0.25">
      <c r="A460" s="36" t="s">
        <v>138</v>
      </c>
      <c r="B460" s="76" t="s">
        <v>97</v>
      </c>
      <c r="C460" s="15"/>
      <c r="D460" s="15"/>
      <c r="E460" s="15"/>
      <c r="F460" s="96">
        <f>F431</f>
        <v>0</v>
      </c>
    </row>
    <row r="461" spans="1:6" ht="15.75" x14ac:dyDescent="0.25">
      <c r="A461" s="36" t="s">
        <v>140</v>
      </c>
      <c r="B461" s="76" t="s">
        <v>98</v>
      </c>
      <c r="C461" s="15"/>
      <c r="D461" s="15"/>
      <c r="E461" s="15"/>
      <c r="F461" s="96">
        <f>F438</f>
        <v>0</v>
      </c>
    </row>
    <row r="462" spans="1:6" ht="15.75" x14ac:dyDescent="0.25">
      <c r="A462" s="36" t="s">
        <v>178</v>
      </c>
      <c r="B462" s="86" t="s">
        <v>99</v>
      </c>
      <c r="C462" s="15"/>
      <c r="D462" s="15"/>
      <c r="E462" s="15"/>
      <c r="F462" s="96">
        <f>F445</f>
        <v>0</v>
      </c>
    </row>
    <row r="463" spans="1:6" ht="15.75" x14ac:dyDescent="0.25">
      <c r="A463" s="36" t="s">
        <v>145</v>
      </c>
      <c r="B463" s="76" t="s">
        <v>87</v>
      </c>
      <c r="C463" s="15"/>
      <c r="D463" s="15"/>
      <c r="E463" s="15"/>
      <c r="F463" s="96">
        <f>F454</f>
        <v>0</v>
      </c>
    </row>
    <row r="464" spans="1:6" s="130" customFormat="1" ht="19.5" thickBot="1" x14ac:dyDescent="0.3">
      <c r="A464" s="132"/>
      <c r="B464" s="120" t="s">
        <v>363</v>
      </c>
      <c r="C464" s="133"/>
      <c r="D464" s="133"/>
      <c r="E464" s="133"/>
      <c r="F464" s="127">
        <f>SUM(F458:F463)</f>
        <v>0</v>
      </c>
    </row>
    <row r="465" spans="1:6" ht="15" customHeight="1" x14ac:dyDescent="0.25">
      <c r="A465" s="56" t="s">
        <v>149</v>
      </c>
      <c r="B465" s="48"/>
      <c r="C465" s="48"/>
      <c r="D465" s="48"/>
      <c r="E465" s="58"/>
      <c r="F465" s="94"/>
    </row>
    <row r="466" spans="1:6" ht="34.5" customHeight="1" x14ac:dyDescent="0.25">
      <c r="A466" s="56"/>
      <c r="B466" s="57" t="s">
        <v>150</v>
      </c>
      <c r="C466" s="57"/>
      <c r="D466" s="57"/>
      <c r="E466" s="59"/>
      <c r="F466" s="95"/>
    </row>
    <row r="467" spans="1:6" ht="16.5" thickBot="1" x14ac:dyDescent="0.3">
      <c r="A467" s="17" t="s">
        <v>151</v>
      </c>
      <c r="B467" s="74" t="s">
        <v>28</v>
      </c>
      <c r="C467" s="15"/>
      <c r="D467" s="15"/>
      <c r="E467" s="15"/>
      <c r="F467" s="96"/>
    </row>
    <row r="468" spans="1:6" ht="105" x14ac:dyDescent="0.25">
      <c r="A468" s="15"/>
      <c r="B468" s="75" t="s">
        <v>152</v>
      </c>
      <c r="C468" s="16"/>
      <c r="D468" s="16"/>
      <c r="E468" s="20"/>
      <c r="F468" s="97"/>
    </row>
    <row r="469" spans="1:6" ht="60" x14ac:dyDescent="0.25">
      <c r="A469" s="17"/>
      <c r="B469" s="75" t="s">
        <v>30</v>
      </c>
      <c r="C469" s="21" t="s">
        <v>31</v>
      </c>
      <c r="D469" s="21">
        <v>1</v>
      </c>
      <c r="E469" s="22"/>
      <c r="F469" s="96">
        <f>D469*E469</f>
        <v>0</v>
      </c>
    </row>
    <row r="470" spans="1:6" ht="18.75" x14ac:dyDescent="0.25">
      <c r="A470" s="23"/>
      <c r="B470" s="120" t="s">
        <v>32</v>
      </c>
      <c r="C470" s="15"/>
      <c r="D470" s="15"/>
      <c r="E470" s="15"/>
      <c r="F470" s="127">
        <f>F469</f>
        <v>0</v>
      </c>
    </row>
    <row r="471" spans="1:6" ht="15.75" x14ac:dyDescent="0.25">
      <c r="A471" s="17"/>
      <c r="B471" s="74"/>
      <c r="C471" s="15"/>
      <c r="D471" s="15"/>
      <c r="E471" s="15"/>
      <c r="F471" s="96"/>
    </row>
    <row r="472" spans="1:6" ht="15.75" x14ac:dyDescent="0.25">
      <c r="A472" s="17" t="s">
        <v>153</v>
      </c>
      <c r="B472" s="74" t="s">
        <v>154</v>
      </c>
      <c r="C472" s="15"/>
      <c r="D472" s="15"/>
      <c r="E472" s="15"/>
      <c r="F472" s="96"/>
    </row>
    <row r="473" spans="1:6" ht="30" x14ac:dyDescent="0.25">
      <c r="A473" s="24">
        <v>36926</v>
      </c>
      <c r="B473" s="75" t="s">
        <v>35</v>
      </c>
      <c r="C473" s="21" t="s">
        <v>36</v>
      </c>
      <c r="D473" s="21">
        <v>5</v>
      </c>
      <c r="E473" s="21"/>
      <c r="F473" s="96">
        <f>D473*E473</f>
        <v>0</v>
      </c>
    </row>
    <row r="474" spans="1:6" ht="30" x14ac:dyDescent="0.25">
      <c r="A474" s="24">
        <v>37291</v>
      </c>
      <c r="B474" s="75" t="s">
        <v>37</v>
      </c>
      <c r="C474" s="21" t="s">
        <v>36</v>
      </c>
      <c r="D474" s="21">
        <v>0.3</v>
      </c>
      <c r="E474" s="21"/>
      <c r="F474" s="96">
        <f>D474*E474</f>
        <v>0</v>
      </c>
    </row>
    <row r="475" spans="1:6" ht="30" x14ac:dyDescent="0.25">
      <c r="A475" s="24">
        <v>37656</v>
      </c>
      <c r="B475" s="75" t="s">
        <v>38</v>
      </c>
      <c r="C475" s="21" t="s">
        <v>36</v>
      </c>
      <c r="D475" s="21">
        <v>1</v>
      </c>
      <c r="E475" s="21"/>
      <c r="F475" s="96">
        <f>D475*E475</f>
        <v>0</v>
      </c>
    </row>
    <row r="476" spans="1:6" ht="60" x14ac:dyDescent="0.25">
      <c r="A476" s="24">
        <v>38021</v>
      </c>
      <c r="B476" s="75" t="s">
        <v>39</v>
      </c>
      <c r="C476" s="30" t="s">
        <v>31</v>
      </c>
      <c r="D476" s="30">
        <v>1</v>
      </c>
      <c r="E476" s="19"/>
      <c r="F476" s="96">
        <f>D476*E476</f>
        <v>0</v>
      </c>
    </row>
    <row r="477" spans="1:6" ht="30" x14ac:dyDescent="0.25">
      <c r="A477" s="20"/>
      <c r="B477" s="75" t="s">
        <v>40</v>
      </c>
      <c r="C477" s="20"/>
      <c r="D477" s="20"/>
      <c r="E477" s="20"/>
      <c r="F477" s="97"/>
    </row>
    <row r="478" spans="1:6" ht="30" x14ac:dyDescent="0.25">
      <c r="A478" s="6"/>
      <c r="B478" s="75" t="s">
        <v>364</v>
      </c>
      <c r="C478" s="6"/>
      <c r="D478" s="6"/>
      <c r="E478" s="6"/>
      <c r="F478" s="100"/>
    </row>
    <row r="479" spans="1:6" x14ac:dyDescent="0.25">
      <c r="A479" s="20"/>
      <c r="B479" s="75" t="s">
        <v>365</v>
      </c>
      <c r="C479" s="20"/>
      <c r="D479" s="20"/>
      <c r="E479" s="20"/>
      <c r="F479" s="97"/>
    </row>
    <row r="480" spans="1:6" x14ac:dyDescent="0.25">
      <c r="A480" s="20"/>
      <c r="B480" s="75" t="s">
        <v>366</v>
      </c>
      <c r="C480" s="20"/>
      <c r="D480" s="20"/>
      <c r="E480" s="20"/>
      <c r="F480" s="97"/>
    </row>
    <row r="481" spans="1:6" x14ac:dyDescent="0.25">
      <c r="A481" s="20"/>
      <c r="B481" s="75"/>
      <c r="C481" s="20"/>
      <c r="D481" s="20"/>
      <c r="E481" s="20"/>
      <c r="F481" s="116"/>
    </row>
    <row r="482" spans="1:6" ht="30" x14ac:dyDescent="0.25">
      <c r="A482" s="20"/>
      <c r="B482" s="75" t="s">
        <v>367</v>
      </c>
      <c r="C482" s="20"/>
      <c r="D482" s="20"/>
      <c r="E482" s="20"/>
      <c r="F482" s="97"/>
    </row>
    <row r="483" spans="1:6" ht="45" x14ac:dyDescent="0.25">
      <c r="A483" s="20"/>
      <c r="B483" s="75" t="s">
        <v>368</v>
      </c>
      <c r="C483" s="21"/>
      <c r="D483" s="21"/>
      <c r="E483" s="20"/>
      <c r="F483" s="97"/>
    </row>
    <row r="484" spans="1:6" x14ac:dyDescent="0.25">
      <c r="A484" s="20"/>
      <c r="B484" s="75"/>
      <c r="C484" s="21"/>
      <c r="D484" s="21"/>
      <c r="E484" s="20"/>
      <c r="F484" s="97"/>
    </row>
    <row r="485" spans="1:6" x14ac:dyDescent="0.25">
      <c r="A485" s="20"/>
      <c r="B485" s="75" t="s">
        <v>41</v>
      </c>
      <c r="C485" s="21"/>
      <c r="D485" s="21"/>
      <c r="E485" s="20"/>
      <c r="F485" s="97"/>
    </row>
    <row r="486" spans="1:6" ht="30" x14ac:dyDescent="0.25">
      <c r="A486" s="20"/>
      <c r="B486" s="75" t="s">
        <v>192</v>
      </c>
      <c r="C486" s="21"/>
      <c r="D486" s="21"/>
      <c r="E486" s="20"/>
      <c r="F486" s="97"/>
    </row>
    <row r="487" spans="1:6" ht="30" x14ac:dyDescent="0.25">
      <c r="A487" s="20"/>
      <c r="B487" s="75" t="s">
        <v>369</v>
      </c>
      <c r="C487" s="21"/>
      <c r="D487" s="21"/>
      <c r="E487" s="20"/>
      <c r="F487" s="97"/>
    </row>
    <row r="488" spans="1:6" ht="45" x14ac:dyDescent="0.25">
      <c r="A488" s="20"/>
      <c r="B488" s="75" t="s">
        <v>370</v>
      </c>
      <c r="C488" s="21"/>
      <c r="D488" s="21"/>
      <c r="E488" s="20"/>
      <c r="F488" s="97"/>
    </row>
    <row r="489" spans="1:6" ht="45" x14ac:dyDescent="0.25">
      <c r="A489" s="20"/>
      <c r="B489" s="75" t="s">
        <v>371</v>
      </c>
      <c r="C489" s="21"/>
      <c r="D489" s="21"/>
      <c r="E489" s="25"/>
      <c r="F489" s="101"/>
    </row>
    <row r="490" spans="1:6" ht="30" x14ac:dyDescent="0.25">
      <c r="A490" s="20"/>
      <c r="B490" s="75" t="s">
        <v>372</v>
      </c>
      <c r="C490" s="21"/>
      <c r="D490" s="21"/>
      <c r="E490" s="25"/>
      <c r="F490" s="101"/>
    </row>
    <row r="491" spans="1:6" ht="45" x14ac:dyDescent="0.25">
      <c r="A491" s="20"/>
      <c r="B491" s="75" t="s">
        <v>373</v>
      </c>
      <c r="C491" s="21"/>
      <c r="D491" s="21"/>
      <c r="E491" s="25"/>
      <c r="F491" s="101"/>
    </row>
    <row r="492" spans="1:6" ht="30" x14ac:dyDescent="0.25">
      <c r="A492" s="20"/>
      <c r="B492" s="75" t="s">
        <v>374</v>
      </c>
      <c r="C492" s="21"/>
      <c r="D492" s="21"/>
      <c r="E492" s="25"/>
      <c r="F492" s="101"/>
    </row>
    <row r="493" spans="1:6" ht="30" x14ac:dyDescent="0.25">
      <c r="A493" s="20"/>
      <c r="B493" s="75" t="s">
        <v>375</v>
      </c>
      <c r="C493" s="21"/>
      <c r="D493" s="21"/>
      <c r="E493" s="25"/>
      <c r="F493" s="101"/>
    </row>
    <row r="494" spans="1:6" ht="30" x14ac:dyDescent="0.25">
      <c r="A494" s="20"/>
      <c r="B494" s="75" t="s">
        <v>376</v>
      </c>
      <c r="C494" s="21"/>
      <c r="D494" s="21"/>
      <c r="E494" s="25"/>
      <c r="F494" s="101"/>
    </row>
    <row r="495" spans="1:6" ht="30" x14ac:dyDescent="0.25">
      <c r="A495" s="20"/>
      <c r="B495" s="75" t="s">
        <v>377</v>
      </c>
      <c r="C495" s="21"/>
      <c r="D495" s="21"/>
      <c r="E495" s="25"/>
      <c r="F495" s="101"/>
    </row>
    <row r="496" spans="1:6" ht="30" x14ac:dyDescent="0.25">
      <c r="A496" s="20"/>
      <c r="B496" s="75" t="s">
        <v>378</v>
      </c>
      <c r="C496" s="21"/>
      <c r="D496" s="21"/>
      <c r="E496" s="25"/>
      <c r="F496" s="101"/>
    </row>
    <row r="497" spans="1:6" x14ac:dyDescent="0.25">
      <c r="A497" s="20"/>
      <c r="B497" s="75" t="s">
        <v>379</v>
      </c>
      <c r="C497" s="21"/>
      <c r="D497" s="21"/>
      <c r="E497" s="25"/>
      <c r="F497" s="101"/>
    </row>
    <row r="498" spans="1:6" ht="30" x14ac:dyDescent="0.25">
      <c r="A498" s="20"/>
      <c r="B498" s="75" t="s">
        <v>380</v>
      </c>
      <c r="C498" s="21"/>
      <c r="D498" s="21"/>
      <c r="E498" s="25"/>
      <c r="F498" s="101"/>
    </row>
    <row r="499" spans="1:6" ht="45" x14ac:dyDescent="0.25">
      <c r="A499" s="20"/>
      <c r="B499" s="75" t="s">
        <v>381</v>
      </c>
      <c r="C499" s="21"/>
      <c r="D499" s="21"/>
      <c r="E499" s="25"/>
      <c r="F499" s="101"/>
    </row>
    <row r="500" spans="1:6" ht="30" x14ac:dyDescent="0.25">
      <c r="A500" s="20"/>
      <c r="B500" s="75" t="s">
        <v>382</v>
      </c>
      <c r="C500" s="21"/>
      <c r="D500" s="21"/>
      <c r="E500" s="25"/>
      <c r="F500" s="101"/>
    </row>
    <row r="501" spans="1:6" ht="30" x14ac:dyDescent="0.25">
      <c r="A501" s="15"/>
      <c r="B501" s="75" t="s">
        <v>383</v>
      </c>
      <c r="C501" s="21"/>
      <c r="D501" s="21"/>
      <c r="E501" s="25"/>
      <c r="F501" s="101"/>
    </row>
    <row r="502" spans="1:6" ht="45" x14ac:dyDescent="0.25">
      <c r="A502" s="15"/>
      <c r="B502" s="75" t="s">
        <v>384</v>
      </c>
      <c r="C502" s="21"/>
      <c r="D502" s="21"/>
      <c r="E502" s="25"/>
      <c r="F502" s="101"/>
    </row>
    <row r="503" spans="1:6" ht="30" x14ac:dyDescent="0.25">
      <c r="A503" s="17"/>
      <c r="B503" s="75" t="s">
        <v>385</v>
      </c>
      <c r="C503" s="21"/>
      <c r="D503" s="21"/>
      <c r="E503" s="21"/>
      <c r="F503" s="98"/>
    </row>
    <row r="504" spans="1:6" ht="30" x14ac:dyDescent="0.25">
      <c r="A504" s="17"/>
      <c r="B504" s="75" t="s">
        <v>386</v>
      </c>
      <c r="C504" s="21"/>
      <c r="D504" s="21"/>
      <c r="E504" s="21"/>
      <c r="F504" s="98"/>
    </row>
    <row r="505" spans="1:6" ht="30" x14ac:dyDescent="0.25">
      <c r="A505" s="17"/>
      <c r="B505" s="75" t="s">
        <v>387</v>
      </c>
      <c r="C505" s="21"/>
      <c r="D505" s="21"/>
      <c r="E505" s="21"/>
      <c r="F505" s="98"/>
    </row>
    <row r="506" spans="1:6" ht="30" x14ac:dyDescent="0.25">
      <c r="A506" s="17"/>
      <c r="B506" s="75" t="s">
        <v>388</v>
      </c>
      <c r="C506" s="21"/>
      <c r="D506" s="21"/>
      <c r="E506" s="21"/>
      <c r="F506" s="98"/>
    </row>
    <row r="507" spans="1:6" ht="30" x14ac:dyDescent="0.25">
      <c r="A507" s="17"/>
      <c r="B507" s="75" t="s">
        <v>389</v>
      </c>
      <c r="C507" s="21"/>
      <c r="D507" s="21"/>
      <c r="E507" s="21"/>
      <c r="F507" s="98"/>
    </row>
    <row r="508" spans="1:6" ht="30" x14ac:dyDescent="0.25">
      <c r="A508" s="17"/>
      <c r="B508" s="75" t="s">
        <v>390</v>
      </c>
      <c r="C508" s="21"/>
      <c r="D508" s="21"/>
      <c r="E508" s="21"/>
      <c r="F508" s="98"/>
    </row>
    <row r="509" spans="1:6" ht="30" x14ac:dyDescent="0.25">
      <c r="A509" s="17"/>
      <c r="B509" s="75" t="s">
        <v>391</v>
      </c>
      <c r="C509" s="21"/>
      <c r="D509" s="21"/>
      <c r="E509" s="21"/>
      <c r="F509" s="98"/>
    </row>
    <row r="510" spans="1:6" ht="15.75" x14ac:dyDescent="0.25">
      <c r="A510" s="17"/>
      <c r="B510" s="75"/>
      <c r="C510" s="21"/>
      <c r="D510" s="21"/>
      <c r="E510" s="21"/>
      <c r="F510" s="102"/>
    </row>
    <row r="511" spans="1:6" ht="30" x14ac:dyDescent="0.25">
      <c r="A511" s="17"/>
      <c r="B511" s="75" t="s">
        <v>392</v>
      </c>
      <c r="C511" s="21"/>
      <c r="D511" s="21"/>
      <c r="E511" s="21"/>
      <c r="F511" s="98"/>
    </row>
    <row r="512" spans="1:6" ht="30" x14ac:dyDescent="0.25">
      <c r="A512" s="17"/>
      <c r="B512" s="75" t="s">
        <v>393</v>
      </c>
      <c r="C512" s="21"/>
      <c r="D512" s="21"/>
      <c r="E512" s="21"/>
      <c r="F512" s="98"/>
    </row>
    <row r="513" spans="1:6" ht="30" x14ac:dyDescent="0.25">
      <c r="A513" s="20"/>
      <c r="B513" s="75" t="s">
        <v>394</v>
      </c>
      <c r="C513" s="21"/>
      <c r="D513" s="21"/>
      <c r="E513" s="21"/>
      <c r="F513" s="98"/>
    </row>
    <row r="514" spans="1:6" ht="45" x14ac:dyDescent="0.25">
      <c r="A514" s="20"/>
      <c r="B514" s="75" t="s">
        <v>395</v>
      </c>
      <c r="C514" s="21"/>
      <c r="D514" s="21"/>
      <c r="E514" s="21"/>
      <c r="F514" s="98"/>
    </row>
    <row r="515" spans="1:6" ht="45" x14ac:dyDescent="0.25">
      <c r="A515" s="17"/>
      <c r="B515" s="75" t="s">
        <v>396</v>
      </c>
      <c r="C515" s="21"/>
      <c r="D515" s="21"/>
      <c r="E515" s="21"/>
      <c r="F515" s="98"/>
    </row>
    <row r="516" spans="1:6" ht="30" x14ac:dyDescent="0.25">
      <c r="A516" s="17"/>
      <c r="B516" s="75" t="s">
        <v>397</v>
      </c>
      <c r="C516" s="21"/>
      <c r="D516" s="21"/>
      <c r="E516" s="21"/>
      <c r="F516" s="98"/>
    </row>
    <row r="517" spans="1:6" ht="45" x14ac:dyDescent="0.25">
      <c r="A517" s="17"/>
      <c r="B517" s="75" t="s">
        <v>398</v>
      </c>
      <c r="C517" s="21"/>
      <c r="D517" s="21"/>
      <c r="E517" s="21"/>
      <c r="F517" s="98"/>
    </row>
    <row r="518" spans="1:6" ht="45" x14ac:dyDescent="0.25">
      <c r="A518" s="17"/>
      <c r="B518" s="75" t="s">
        <v>399</v>
      </c>
      <c r="C518" s="21"/>
      <c r="D518" s="21"/>
      <c r="E518" s="21"/>
      <c r="F518" s="98"/>
    </row>
    <row r="519" spans="1:6" ht="30" x14ac:dyDescent="0.25">
      <c r="A519" s="17"/>
      <c r="B519" s="75" t="s">
        <v>400</v>
      </c>
      <c r="C519" s="21"/>
      <c r="D519" s="21"/>
      <c r="E519" s="21"/>
      <c r="F519" s="98"/>
    </row>
    <row r="520" spans="1:6" ht="45" x14ac:dyDescent="0.25">
      <c r="A520" s="17"/>
      <c r="B520" s="75" t="s">
        <v>401</v>
      </c>
      <c r="C520" s="21"/>
      <c r="D520" s="21"/>
      <c r="E520" s="21"/>
      <c r="F520" s="98"/>
    </row>
    <row r="521" spans="1:6" ht="31.5" x14ac:dyDescent="0.25">
      <c r="A521" s="17"/>
      <c r="B521" s="76" t="s">
        <v>402</v>
      </c>
      <c r="C521" s="21"/>
      <c r="D521" s="21"/>
      <c r="E521" s="21"/>
      <c r="F521" s="98"/>
    </row>
    <row r="522" spans="1:6" ht="30" x14ac:dyDescent="0.25">
      <c r="A522" s="17"/>
      <c r="B522" s="75" t="s">
        <v>403</v>
      </c>
      <c r="C522" s="21"/>
      <c r="D522" s="21"/>
      <c r="E522" s="21"/>
      <c r="F522" s="98"/>
    </row>
    <row r="523" spans="1:6" ht="30" x14ac:dyDescent="0.25">
      <c r="A523" s="17"/>
      <c r="B523" s="75" t="s">
        <v>404</v>
      </c>
      <c r="C523" s="21"/>
      <c r="D523" s="21"/>
      <c r="E523" s="21"/>
      <c r="F523" s="98"/>
    </row>
    <row r="524" spans="1:6" ht="30" x14ac:dyDescent="0.25">
      <c r="A524" s="17"/>
      <c r="B524" s="75" t="s">
        <v>405</v>
      </c>
      <c r="C524" s="21"/>
      <c r="D524" s="21"/>
      <c r="E524" s="21"/>
      <c r="F524" s="98"/>
    </row>
    <row r="525" spans="1:6" ht="30" x14ac:dyDescent="0.25">
      <c r="A525" s="20"/>
      <c r="B525" s="75" t="s">
        <v>406</v>
      </c>
      <c r="C525" s="21"/>
      <c r="D525" s="21"/>
      <c r="E525" s="21"/>
      <c r="F525" s="98"/>
    </row>
    <row r="526" spans="1:6" ht="60" x14ac:dyDescent="0.25">
      <c r="A526" s="20"/>
      <c r="B526" s="75" t="s">
        <v>407</v>
      </c>
      <c r="C526" s="21"/>
      <c r="D526" s="21"/>
      <c r="E526" s="21"/>
      <c r="F526" s="98"/>
    </row>
    <row r="527" spans="1:6" ht="45" x14ac:dyDescent="0.25">
      <c r="A527" s="20"/>
      <c r="B527" s="75" t="s">
        <v>408</v>
      </c>
      <c r="C527" s="21"/>
      <c r="D527" s="21"/>
      <c r="E527" s="21"/>
      <c r="F527" s="98"/>
    </row>
    <row r="528" spans="1:6" ht="45" x14ac:dyDescent="0.25">
      <c r="A528" s="20"/>
      <c r="B528" s="75" t="s">
        <v>409</v>
      </c>
      <c r="C528" s="21"/>
      <c r="D528" s="21"/>
      <c r="E528" s="21"/>
      <c r="F528" s="98"/>
    </row>
    <row r="529" spans="1:6" ht="45" x14ac:dyDescent="0.25">
      <c r="A529" s="20"/>
      <c r="B529" s="75" t="s">
        <v>410</v>
      </c>
      <c r="C529" s="21"/>
      <c r="D529" s="21"/>
      <c r="E529" s="21"/>
      <c r="F529" s="98"/>
    </row>
    <row r="530" spans="1:6" ht="42.75" x14ac:dyDescent="0.25">
      <c r="A530" s="20"/>
      <c r="B530" s="77" t="s">
        <v>42</v>
      </c>
      <c r="C530" s="21"/>
      <c r="D530" s="21"/>
      <c r="E530" s="25"/>
      <c r="F530" s="101"/>
    </row>
    <row r="531" spans="1:6" ht="45" x14ac:dyDescent="0.25">
      <c r="A531" s="20"/>
      <c r="B531" s="75" t="s">
        <v>411</v>
      </c>
      <c r="C531" s="21"/>
      <c r="D531" s="21"/>
      <c r="E531" s="25"/>
      <c r="F531" s="101"/>
    </row>
    <row r="532" spans="1:6" ht="30" x14ac:dyDescent="0.25">
      <c r="A532" s="20"/>
      <c r="B532" s="75" t="s">
        <v>412</v>
      </c>
      <c r="C532" s="21"/>
      <c r="D532" s="21"/>
      <c r="E532" s="25"/>
      <c r="F532" s="101"/>
    </row>
    <row r="533" spans="1:6" ht="30" x14ac:dyDescent="0.25">
      <c r="A533" s="20"/>
      <c r="B533" s="75" t="s">
        <v>413</v>
      </c>
      <c r="C533" s="21"/>
      <c r="D533" s="21"/>
      <c r="E533" s="25"/>
      <c r="F533" s="101"/>
    </row>
    <row r="534" spans="1:6" x14ac:dyDescent="0.25">
      <c r="A534" s="20"/>
      <c r="B534" s="75"/>
      <c r="C534" s="21"/>
      <c r="D534" s="21"/>
      <c r="E534" s="25"/>
      <c r="F534" s="115"/>
    </row>
    <row r="535" spans="1:6" ht="45" x14ac:dyDescent="0.25">
      <c r="A535" s="20"/>
      <c r="B535" s="75" t="s">
        <v>414</v>
      </c>
      <c r="C535" s="21"/>
      <c r="D535" s="21"/>
      <c r="E535" s="25"/>
      <c r="F535" s="101"/>
    </row>
    <row r="536" spans="1:6" ht="30" x14ac:dyDescent="0.25">
      <c r="A536" s="20"/>
      <c r="B536" s="75" t="s">
        <v>415</v>
      </c>
      <c r="C536" s="21"/>
      <c r="D536" s="21"/>
      <c r="E536" s="25"/>
      <c r="F536" s="101"/>
    </row>
    <row r="537" spans="1:6" ht="30" x14ac:dyDescent="0.25">
      <c r="A537" s="53"/>
      <c r="B537" s="75" t="s">
        <v>416</v>
      </c>
      <c r="C537" s="54"/>
      <c r="D537" s="54"/>
      <c r="E537" s="55"/>
      <c r="F537" s="103"/>
    </row>
    <row r="538" spans="1:6" x14ac:dyDescent="0.25">
      <c r="A538" s="53"/>
      <c r="B538" s="75" t="s">
        <v>417</v>
      </c>
      <c r="C538" s="54"/>
      <c r="D538" s="54"/>
      <c r="E538" s="55"/>
      <c r="F538" s="103"/>
    </row>
    <row r="539" spans="1:6" ht="30" x14ac:dyDescent="0.25">
      <c r="A539" s="20"/>
      <c r="B539" s="75" t="s">
        <v>418</v>
      </c>
      <c r="C539" s="21"/>
      <c r="D539" s="21"/>
      <c r="E539" s="25"/>
      <c r="F539" s="101"/>
    </row>
    <row r="540" spans="1:6" ht="45" x14ac:dyDescent="0.25">
      <c r="A540" s="20"/>
      <c r="B540" s="75" t="s">
        <v>419</v>
      </c>
      <c r="C540" s="21"/>
      <c r="D540" s="21"/>
      <c r="E540" s="25"/>
      <c r="F540" s="101"/>
    </row>
    <row r="541" spans="1:6" ht="30" x14ac:dyDescent="0.25">
      <c r="A541" s="20"/>
      <c r="B541" s="75" t="s">
        <v>420</v>
      </c>
      <c r="C541" s="21"/>
      <c r="D541" s="21"/>
      <c r="E541" s="25"/>
      <c r="F541" s="101"/>
    </row>
    <row r="542" spans="1:6" x14ac:dyDescent="0.25">
      <c r="A542" s="20"/>
      <c r="B542" s="75" t="s">
        <v>421</v>
      </c>
      <c r="C542" s="21"/>
      <c r="D542" s="21"/>
      <c r="E542" s="25"/>
      <c r="F542" s="101"/>
    </row>
    <row r="543" spans="1:6" x14ac:dyDescent="0.25">
      <c r="A543" s="20"/>
      <c r="B543" s="75" t="s">
        <v>43</v>
      </c>
      <c r="C543" s="21"/>
      <c r="D543" s="21"/>
      <c r="E543" s="25"/>
      <c r="F543" s="101"/>
    </row>
    <row r="544" spans="1:6" x14ac:dyDescent="0.25">
      <c r="A544" s="20"/>
      <c r="B544" s="75" t="s">
        <v>422</v>
      </c>
      <c r="C544" s="21"/>
      <c r="D544" s="21"/>
      <c r="E544" s="21"/>
      <c r="F544" s="101"/>
    </row>
    <row r="545" spans="1:6" x14ac:dyDescent="0.25">
      <c r="A545" s="20"/>
      <c r="B545" s="75" t="s">
        <v>423</v>
      </c>
      <c r="C545" s="21"/>
      <c r="D545" s="21"/>
      <c r="E545" s="21"/>
      <c r="F545" s="104"/>
    </row>
    <row r="546" spans="1:6" ht="60" x14ac:dyDescent="0.25">
      <c r="A546" s="8"/>
      <c r="B546" s="75" t="s">
        <v>424</v>
      </c>
      <c r="C546" s="21"/>
      <c r="D546" s="21"/>
      <c r="E546" s="25"/>
      <c r="F546" s="101"/>
    </row>
    <row r="547" spans="1:6" s="138" customFormat="1" ht="37.5" x14ac:dyDescent="0.3">
      <c r="A547" s="137"/>
      <c r="B547" s="135" t="s">
        <v>155</v>
      </c>
      <c r="C547" s="125"/>
      <c r="D547" s="125"/>
      <c r="E547" s="125"/>
      <c r="F547" s="136">
        <f>SUM(F473:F476)</f>
        <v>0</v>
      </c>
    </row>
    <row r="548" spans="1:6" ht="15.75" x14ac:dyDescent="0.25">
      <c r="A548" s="8"/>
      <c r="B548" s="78"/>
      <c r="C548" s="27"/>
      <c r="D548" s="27"/>
      <c r="E548" s="27"/>
      <c r="F548" s="105"/>
    </row>
    <row r="549" spans="1:6" ht="15.75" x14ac:dyDescent="0.25">
      <c r="A549" s="17" t="s">
        <v>156</v>
      </c>
      <c r="B549" s="74" t="s">
        <v>46</v>
      </c>
      <c r="C549" s="8"/>
      <c r="D549" s="20"/>
      <c r="E549" s="20"/>
      <c r="F549" s="97"/>
    </row>
    <row r="550" spans="1:6" ht="45" x14ac:dyDescent="0.25">
      <c r="A550" s="32">
        <v>36954</v>
      </c>
      <c r="B550" s="79" t="s">
        <v>47</v>
      </c>
      <c r="C550" s="20" t="s">
        <v>48</v>
      </c>
      <c r="D550" s="20">
        <v>1</v>
      </c>
      <c r="E550" s="20"/>
      <c r="F550" s="96">
        <f>D550*E550</f>
        <v>0</v>
      </c>
    </row>
    <row r="551" spans="1:6" ht="15.75" x14ac:dyDescent="0.25">
      <c r="A551" s="33"/>
      <c r="B551" s="79" t="s">
        <v>49</v>
      </c>
      <c r="C551" s="20" t="s">
        <v>31</v>
      </c>
      <c r="D551" s="20">
        <v>40</v>
      </c>
      <c r="E551" s="20"/>
      <c r="F551" s="96">
        <f>D551*E551</f>
        <v>0</v>
      </c>
    </row>
    <row r="552" spans="1:6" ht="15.75" x14ac:dyDescent="0.25">
      <c r="A552" s="33"/>
      <c r="B552" s="79" t="s">
        <v>50</v>
      </c>
      <c r="C552" s="20" t="s">
        <v>31</v>
      </c>
      <c r="D552" s="20">
        <v>2</v>
      </c>
      <c r="E552" s="20"/>
      <c r="F552" s="96">
        <f>D552*E552</f>
        <v>0</v>
      </c>
    </row>
    <row r="553" spans="1:6" ht="15.75" x14ac:dyDescent="0.25">
      <c r="A553" s="33"/>
      <c r="B553" s="79" t="s">
        <v>51</v>
      </c>
      <c r="C553" s="20" t="s">
        <v>31</v>
      </c>
      <c r="D553" s="20">
        <v>5</v>
      </c>
      <c r="E553" s="20"/>
      <c r="F553" s="96">
        <f>D553*E553</f>
        <v>0</v>
      </c>
    </row>
    <row r="554" spans="1:6" s="124" customFormat="1" ht="15.75" x14ac:dyDescent="0.25">
      <c r="A554" s="42"/>
      <c r="B554" s="74" t="s">
        <v>52</v>
      </c>
      <c r="C554" s="40"/>
      <c r="D554" s="40"/>
      <c r="E554" s="35"/>
      <c r="F554" s="105">
        <f>SUM(F550:F553)</f>
        <v>0</v>
      </c>
    </row>
    <row r="555" spans="1:6" ht="30" x14ac:dyDescent="0.25">
      <c r="A555" s="32">
        <v>37319</v>
      </c>
      <c r="B555" s="79" t="s">
        <v>53</v>
      </c>
      <c r="C555" s="20" t="s">
        <v>54</v>
      </c>
      <c r="D555" s="20">
        <v>8</v>
      </c>
      <c r="E555" s="15"/>
      <c r="F555" s="96">
        <f>D555*E555</f>
        <v>0</v>
      </c>
    </row>
    <row r="556" spans="1:6" ht="45" x14ac:dyDescent="0.25">
      <c r="A556" s="32">
        <v>37684</v>
      </c>
      <c r="B556" s="79" t="s">
        <v>55</v>
      </c>
      <c r="C556" s="15"/>
      <c r="D556" s="15"/>
      <c r="E556" s="15"/>
      <c r="F556" s="97"/>
    </row>
    <row r="557" spans="1:6" ht="15.75" x14ac:dyDescent="0.25">
      <c r="A557" s="15"/>
      <c r="B557" s="79" t="s">
        <v>157</v>
      </c>
      <c r="C557" s="20" t="s">
        <v>54</v>
      </c>
      <c r="D557" s="20">
        <v>10</v>
      </c>
      <c r="E557" s="20"/>
      <c r="F557" s="96">
        <f>D557*E557</f>
        <v>0</v>
      </c>
    </row>
    <row r="558" spans="1:6" ht="15.75" x14ac:dyDescent="0.25">
      <c r="A558" s="15"/>
      <c r="B558" s="79" t="s">
        <v>57</v>
      </c>
      <c r="C558" s="20" t="s">
        <v>54</v>
      </c>
      <c r="D558" s="20">
        <v>10</v>
      </c>
      <c r="E558" s="20"/>
      <c r="F558" s="96">
        <f>D558*E558</f>
        <v>0</v>
      </c>
    </row>
    <row r="559" spans="1:6" ht="15.75" x14ac:dyDescent="0.25">
      <c r="A559" s="15"/>
      <c r="B559" s="79" t="s">
        <v>58</v>
      </c>
      <c r="C559" s="20" t="s">
        <v>54</v>
      </c>
      <c r="D559" s="20">
        <v>40</v>
      </c>
      <c r="E559" s="20"/>
      <c r="F559" s="96">
        <f>D559*E559</f>
        <v>0</v>
      </c>
    </row>
    <row r="560" spans="1:6" ht="15.75" x14ac:dyDescent="0.25">
      <c r="A560" s="15"/>
      <c r="B560" s="79" t="s">
        <v>59</v>
      </c>
      <c r="C560" s="20" t="s">
        <v>54</v>
      </c>
      <c r="D560" s="20">
        <v>30</v>
      </c>
      <c r="E560" s="20"/>
      <c r="F560" s="96">
        <f>D560*E560</f>
        <v>0</v>
      </c>
    </row>
    <row r="561" spans="1:6" ht="15.75" x14ac:dyDescent="0.25">
      <c r="A561" s="15"/>
      <c r="B561" s="76"/>
      <c r="C561" s="15"/>
      <c r="D561" s="12"/>
      <c r="E561" s="15"/>
      <c r="F561" s="97"/>
    </row>
    <row r="562" spans="1:6" s="138" customFormat="1" ht="37.5" x14ac:dyDescent="0.3">
      <c r="A562" s="133"/>
      <c r="B562" s="120" t="s">
        <v>158</v>
      </c>
      <c r="C562" s="133"/>
      <c r="D562" s="137"/>
      <c r="E562" s="133"/>
      <c r="F562" s="127">
        <f>SUM(F554:F561)</f>
        <v>0</v>
      </c>
    </row>
    <row r="563" spans="1:6" ht="15.75" x14ac:dyDescent="0.25">
      <c r="A563" s="15"/>
      <c r="B563" s="76"/>
      <c r="C563" s="15"/>
      <c r="D563" s="12"/>
      <c r="E563" s="15"/>
      <c r="F563" s="97"/>
    </row>
    <row r="564" spans="1:6" ht="18.75" x14ac:dyDescent="0.25">
      <c r="A564" s="17" t="s">
        <v>159</v>
      </c>
      <c r="B564" s="51" t="s">
        <v>62</v>
      </c>
      <c r="C564" s="51"/>
      <c r="D564" s="51"/>
      <c r="E564" s="51"/>
      <c r="F564" s="106"/>
    </row>
    <row r="565" spans="1:6" ht="30" x14ac:dyDescent="0.25">
      <c r="A565" s="32">
        <v>36985</v>
      </c>
      <c r="B565" s="79" t="s">
        <v>63</v>
      </c>
      <c r="C565" s="20" t="s">
        <v>54</v>
      </c>
      <c r="D565" s="20">
        <v>30</v>
      </c>
      <c r="E565" s="21"/>
      <c r="F565" s="96">
        <f>D565*E565</f>
        <v>0</v>
      </c>
    </row>
    <row r="566" spans="1:6" ht="45" x14ac:dyDescent="0.25">
      <c r="A566" s="32">
        <v>37350</v>
      </c>
      <c r="B566" s="79" t="s">
        <v>64</v>
      </c>
      <c r="C566" s="20" t="s">
        <v>54</v>
      </c>
      <c r="D566" s="20">
        <v>40</v>
      </c>
      <c r="E566" s="20"/>
      <c r="F566" s="96">
        <f>D566*E566</f>
        <v>0</v>
      </c>
    </row>
    <row r="567" spans="1:6" ht="45" x14ac:dyDescent="0.25">
      <c r="A567" s="32">
        <v>37715</v>
      </c>
      <c r="B567" s="79" t="s">
        <v>65</v>
      </c>
      <c r="C567" s="20" t="s">
        <v>31</v>
      </c>
      <c r="D567" s="20">
        <v>10</v>
      </c>
      <c r="E567" s="20"/>
      <c r="F567" s="96">
        <f>D567*E567</f>
        <v>0</v>
      </c>
    </row>
    <row r="568" spans="1:6" ht="60" x14ac:dyDescent="0.25">
      <c r="A568" s="32">
        <v>38081</v>
      </c>
      <c r="B568" s="79" t="s">
        <v>66</v>
      </c>
      <c r="C568" s="20" t="s">
        <v>31</v>
      </c>
      <c r="D568" s="20">
        <v>2</v>
      </c>
      <c r="E568" s="20"/>
      <c r="F568" s="96">
        <f>D568*E568</f>
        <v>0</v>
      </c>
    </row>
    <row r="569" spans="1:6" ht="30" x14ac:dyDescent="0.25">
      <c r="A569" s="32">
        <v>38446</v>
      </c>
      <c r="B569" s="79" t="s">
        <v>67</v>
      </c>
      <c r="C569" s="20"/>
      <c r="D569" s="20"/>
      <c r="E569" s="20"/>
      <c r="F569" s="97"/>
    </row>
    <row r="570" spans="1:6" ht="45" x14ac:dyDescent="0.25">
      <c r="A570" s="20"/>
      <c r="B570" s="79" t="s">
        <v>68</v>
      </c>
      <c r="C570" s="20" t="s">
        <v>54</v>
      </c>
      <c r="D570" s="20">
        <v>30</v>
      </c>
      <c r="E570" s="20"/>
      <c r="F570" s="96">
        <f>D570*E570</f>
        <v>0</v>
      </c>
    </row>
    <row r="571" spans="1:6" ht="30" x14ac:dyDescent="0.25">
      <c r="A571" s="20"/>
      <c r="B571" s="79" t="s">
        <v>69</v>
      </c>
      <c r="C571" s="20" t="s">
        <v>54</v>
      </c>
      <c r="D571" s="20">
        <v>50</v>
      </c>
      <c r="E571" s="20"/>
      <c r="F571" s="96">
        <f>D571*E571</f>
        <v>0</v>
      </c>
    </row>
    <row r="572" spans="1:6" ht="30" x14ac:dyDescent="0.25">
      <c r="A572" s="20"/>
      <c r="B572" s="79" t="s">
        <v>70</v>
      </c>
      <c r="C572" s="20" t="s">
        <v>31</v>
      </c>
      <c r="D572" s="20">
        <v>10</v>
      </c>
      <c r="E572" s="20"/>
      <c r="F572" s="96">
        <f>D572*E572</f>
        <v>0</v>
      </c>
    </row>
    <row r="573" spans="1:6" s="128" customFormat="1" ht="37.5" x14ac:dyDescent="0.3">
      <c r="A573" s="133"/>
      <c r="B573" s="120" t="s">
        <v>160</v>
      </c>
      <c r="C573" s="28"/>
      <c r="D573" s="28"/>
      <c r="E573" s="28"/>
      <c r="F573" s="127">
        <f>SUM(F565:F572)</f>
        <v>0</v>
      </c>
    </row>
    <row r="574" spans="1:6" ht="15.75" x14ac:dyDescent="0.25">
      <c r="A574" s="7"/>
      <c r="B574" s="76"/>
      <c r="C574" s="15"/>
      <c r="D574" s="15"/>
      <c r="E574" s="15"/>
      <c r="F574" s="96"/>
    </row>
    <row r="575" spans="1:6" ht="18.75" x14ac:dyDescent="0.25">
      <c r="A575" s="17" t="s">
        <v>161</v>
      </c>
      <c r="B575" s="74" t="s">
        <v>73</v>
      </c>
      <c r="C575" s="13"/>
      <c r="D575" s="13"/>
      <c r="E575" s="13"/>
      <c r="F575" s="107"/>
    </row>
    <row r="576" spans="1:6" ht="45.75" thickBot="1" x14ac:dyDescent="0.3">
      <c r="A576" s="32">
        <v>37015</v>
      </c>
      <c r="B576" s="79" t="s">
        <v>74</v>
      </c>
      <c r="C576" s="20" t="s">
        <v>31</v>
      </c>
      <c r="D576" s="20">
        <v>1</v>
      </c>
      <c r="E576" s="20"/>
      <c r="F576" s="96">
        <f>D576*E576</f>
        <v>0</v>
      </c>
    </row>
    <row r="577" spans="1:6" ht="30" x14ac:dyDescent="0.25">
      <c r="A577" s="32">
        <v>37380</v>
      </c>
      <c r="B577" s="79" t="s">
        <v>75</v>
      </c>
      <c r="C577" s="16" t="s">
        <v>31</v>
      </c>
      <c r="D577" s="16">
        <v>1</v>
      </c>
      <c r="E577" s="20"/>
      <c r="F577" s="96">
        <f>D577*E577</f>
        <v>0</v>
      </c>
    </row>
    <row r="578" spans="1:6" ht="45.75" thickBot="1" x14ac:dyDescent="0.3">
      <c r="A578" s="24">
        <v>37745</v>
      </c>
      <c r="B578" s="75" t="s">
        <v>76</v>
      </c>
      <c r="C578" s="21" t="s">
        <v>31</v>
      </c>
      <c r="D578" s="21">
        <v>6</v>
      </c>
      <c r="E578" s="21"/>
      <c r="F578" s="96">
        <f>D578*E578</f>
        <v>0</v>
      </c>
    </row>
    <row r="579" spans="1:6" ht="30" x14ac:dyDescent="0.25">
      <c r="A579" s="32">
        <v>38111</v>
      </c>
      <c r="B579" s="79" t="s">
        <v>77</v>
      </c>
      <c r="C579" s="16" t="s">
        <v>31</v>
      </c>
      <c r="D579" s="16">
        <v>1</v>
      </c>
      <c r="E579" s="13"/>
      <c r="F579" s="96">
        <f>D579*E579</f>
        <v>0</v>
      </c>
    </row>
    <row r="580" spans="1:6" s="130" customFormat="1" ht="18.75" x14ac:dyDescent="0.25">
      <c r="A580" s="133"/>
      <c r="B580" s="120" t="s">
        <v>162</v>
      </c>
      <c r="C580" s="133"/>
      <c r="D580" s="133"/>
      <c r="E580" s="133"/>
      <c r="F580" s="127">
        <f>SUM(F576:F579)</f>
        <v>0</v>
      </c>
    </row>
    <row r="581" spans="1:6" ht="18.75" x14ac:dyDescent="0.25">
      <c r="A581" s="13"/>
      <c r="B581" s="84"/>
      <c r="C581" s="13"/>
      <c r="D581" s="13"/>
      <c r="E581" s="13"/>
      <c r="F581" s="107"/>
    </row>
    <row r="582" spans="1:6" ht="16.5" thickBot="1" x14ac:dyDescent="0.3">
      <c r="A582" s="27" t="s">
        <v>163</v>
      </c>
      <c r="B582" s="85" t="s">
        <v>80</v>
      </c>
      <c r="C582" s="21"/>
      <c r="D582" s="21"/>
      <c r="E582" s="21"/>
      <c r="F582" s="98"/>
    </row>
    <row r="583" spans="1:6" ht="60.75" thickBot="1" x14ac:dyDescent="0.3">
      <c r="A583" s="24">
        <v>37046</v>
      </c>
      <c r="B583" s="75" t="s">
        <v>81</v>
      </c>
      <c r="C583" s="16" t="s">
        <v>31</v>
      </c>
      <c r="D583" s="16">
        <v>1</v>
      </c>
      <c r="E583" s="21"/>
      <c r="F583" s="96">
        <f>D583*E583</f>
        <v>0</v>
      </c>
    </row>
    <row r="584" spans="1:6" ht="45.75" thickBot="1" x14ac:dyDescent="0.3">
      <c r="A584" s="24">
        <v>37411</v>
      </c>
      <c r="B584" s="75" t="s">
        <v>82</v>
      </c>
      <c r="C584" s="16" t="s">
        <v>31</v>
      </c>
      <c r="D584" s="16">
        <v>1</v>
      </c>
      <c r="E584" s="21"/>
      <c r="F584" s="96">
        <f>D584*E584</f>
        <v>0</v>
      </c>
    </row>
    <row r="585" spans="1:6" ht="60.75" thickBot="1" x14ac:dyDescent="0.3">
      <c r="A585" s="24">
        <v>37776</v>
      </c>
      <c r="B585" s="79" t="s">
        <v>83</v>
      </c>
      <c r="C585" s="16" t="s">
        <v>31</v>
      </c>
      <c r="D585" s="16">
        <v>1</v>
      </c>
      <c r="E585" s="21"/>
      <c r="F585" s="96">
        <f>D585*E585</f>
        <v>0</v>
      </c>
    </row>
    <row r="586" spans="1:6" ht="47.25" x14ac:dyDescent="0.25">
      <c r="A586" s="24">
        <v>38142</v>
      </c>
      <c r="B586" s="86" t="s">
        <v>84</v>
      </c>
      <c r="C586" s="16" t="s">
        <v>31</v>
      </c>
      <c r="D586" s="16">
        <v>1</v>
      </c>
      <c r="E586" s="21"/>
      <c r="F586" s="96">
        <f>D586*E586</f>
        <v>0</v>
      </c>
    </row>
    <row r="587" spans="1:6" ht="37.5" x14ac:dyDescent="0.25">
      <c r="A587" s="34"/>
      <c r="B587" s="126" t="s">
        <v>164</v>
      </c>
      <c r="C587" s="26"/>
      <c r="D587" s="21"/>
      <c r="E587" s="21"/>
      <c r="F587" s="127">
        <f>SUM(F583:F586)</f>
        <v>0</v>
      </c>
    </row>
    <row r="588" spans="1:6" ht="18.75" x14ac:dyDescent="0.25">
      <c r="A588" s="13"/>
      <c r="B588" s="84"/>
      <c r="C588" s="13"/>
      <c r="D588" s="13"/>
      <c r="E588" s="13"/>
      <c r="F588" s="107"/>
    </row>
    <row r="589" spans="1:6" ht="18.75" x14ac:dyDescent="0.25">
      <c r="A589" s="17" t="s">
        <v>165</v>
      </c>
      <c r="B589" s="74" t="s">
        <v>87</v>
      </c>
      <c r="C589" s="13"/>
      <c r="D589" s="13"/>
      <c r="E589" s="13"/>
      <c r="F589" s="107"/>
    </row>
    <row r="590" spans="1:6" ht="15.75" customHeight="1" thickBot="1" x14ac:dyDescent="0.3">
      <c r="A590" s="15"/>
      <c r="B590" s="52" t="s">
        <v>88</v>
      </c>
      <c r="C590" s="52"/>
      <c r="D590" s="15"/>
      <c r="E590" s="15"/>
      <c r="F590" s="96"/>
    </row>
    <row r="591" spans="1:6" ht="15.75" customHeight="1" thickBot="1" x14ac:dyDescent="0.3">
      <c r="A591" s="15"/>
      <c r="B591" s="39" t="s">
        <v>89</v>
      </c>
      <c r="C591" s="16" t="s">
        <v>31</v>
      </c>
      <c r="D591" s="16">
        <v>1</v>
      </c>
      <c r="E591" s="15"/>
      <c r="F591" s="96">
        <f>D591*E591</f>
        <v>0</v>
      </c>
    </row>
    <row r="592" spans="1:6" ht="15.75" customHeight="1" thickBot="1" x14ac:dyDescent="0.3">
      <c r="A592" s="15"/>
      <c r="B592" s="39" t="s">
        <v>90</v>
      </c>
      <c r="C592" s="16" t="s">
        <v>31</v>
      </c>
      <c r="D592" s="16">
        <v>1</v>
      </c>
      <c r="E592" s="15"/>
      <c r="F592" s="96">
        <f>D592*E592</f>
        <v>0</v>
      </c>
    </row>
    <row r="593" spans="1:6" ht="30.75" customHeight="1" thickBot="1" x14ac:dyDescent="0.3">
      <c r="A593" s="15"/>
      <c r="B593" s="39" t="s">
        <v>166</v>
      </c>
      <c r="C593" s="16" t="s">
        <v>31</v>
      </c>
      <c r="D593" s="16">
        <v>1</v>
      </c>
      <c r="E593" s="15"/>
      <c r="F593" s="96">
        <f>D593*E593</f>
        <v>0</v>
      </c>
    </row>
    <row r="594" spans="1:6" ht="15.75" customHeight="1" thickBot="1" x14ac:dyDescent="0.3">
      <c r="A594" s="15"/>
      <c r="B594" s="39" t="s">
        <v>91</v>
      </c>
      <c r="C594" s="16" t="s">
        <v>31</v>
      </c>
      <c r="D594" s="16">
        <v>1</v>
      </c>
      <c r="E594" s="15"/>
      <c r="F594" s="96">
        <f>D594*E594</f>
        <v>0</v>
      </c>
    </row>
    <row r="595" spans="1:6" ht="16.5" thickBot="1" x14ac:dyDescent="0.3">
      <c r="A595" s="15"/>
      <c r="B595" s="117" t="s">
        <v>92</v>
      </c>
      <c r="C595" s="16" t="s">
        <v>31</v>
      </c>
      <c r="D595" s="16">
        <v>1</v>
      </c>
      <c r="E595" s="15"/>
      <c r="F595" s="96">
        <f>D595*E595</f>
        <v>0</v>
      </c>
    </row>
    <row r="596" spans="1:6" s="128" customFormat="1" ht="18.75" x14ac:dyDescent="0.3">
      <c r="A596" s="133"/>
      <c r="B596" s="140" t="s">
        <v>93</v>
      </c>
      <c r="C596" s="29"/>
      <c r="D596" s="29"/>
      <c r="E596" s="29"/>
      <c r="F596" s="127">
        <f>SUM(F591:F595)</f>
        <v>0</v>
      </c>
    </row>
    <row r="597" spans="1:6" ht="18.75" x14ac:dyDescent="0.25">
      <c r="A597" s="7"/>
      <c r="B597" s="86"/>
      <c r="C597" s="35"/>
      <c r="D597" s="15"/>
      <c r="E597" s="15"/>
      <c r="F597" s="107"/>
    </row>
    <row r="598" spans="1:6" s="138" customFormat="1" ht="37.5" x14ac:dyDescent="0.3">
      <c r="A598" s="132"/>
      <c r="B598" s="120" t="s">
        <v>167</v>
      </c>
      <c r="C598" s="125"/>
      <c r="D598" s="133"/>
      <c r="E598" s="133"/>
      <c r="F598" s="127"/>
    </row>
    <row r="599" spans="1:6" ht="15.75" x14ac:dyDescent="0.25">
      <c r="A599" s="15"/>
      <c r="B599" s="76"/>
      <c r="C599" s="15"/>
      <c r="D599" s="15"/>
      <c r="E599" s="15"/>
      <c r="F599" s="99"/>
    </row>
    <row r="600" spans="1:6" ht="15.75" x14ac:dyDescent="0.25">
      <c r="A600" s="36" t="s">
        <v>151</v>
      </c>
      <c r="B600" s="76" t="s">
        <v>28</v>
      </c>
      <c r="C600" s="15"/>
      <c r="D600" s="15"/>
      <c r="E600" s="15"/>
      <c r="F600" s="99">
        <f>F470</f>
        <v>0</v>
      </c>
    </row>
    <row r="601" spans="1:6" ht="15.75" x14ac:dyDescent="0.25">
      <c r="A601" s="36" t="s">
        <v>153</v>
      </c>
      <c r="B601" s="76" t="s">
        <v>95</v>
      </c>
      <c r="C601" s="15"/>
      <c r="D601" s="15"/>
      <c r="E601" s="15"/>
      <c r="F601" s="105">
        <f>F547</f>
        <v>0</v>
      </c>
    </row>
    <row r="602" spans="1:6" ht="15.75" x14ac:dyDescent="0.25">
      <c r="A602" s="36" t="s">
        <v>156</v>
      </c>
      <c r="B602" s="76" t="s">
        <v>96</v>
      </c>
      <c r="C602" s="15"/>
      <c r="D602" s="15"/>
      <c r="E602" s="15"/>
      <c r="F602" s="99">
        <f>F562</f>
        <v>0</v>
      </c>
    </row>
    <row r="603" spans="1:6" ht="15.75" x14ac:dyDescent="0.25">
      <c r="A603" s="36" t="s">
        <v>159</v>
      </c>
      <c r="B603" s="76" t="s">
        <v>97</v>
      </c>
      <c r="C603" s="15"/>
      <c r="D603" s="15"/>
      <c r="E603" s="15"/>
      <c r="F603" s="99">
        <f>F573</f>
        <v>0</v>
      </c>
    </row>
    <row r="604" spans="1:6" ht="15.75" x14ac:dyDescent="0.25">
      <c r="A604" s="36" t="s">
        <v>161</v>
      </c>
      <c r="B604" s="76" t="s">
        <v>98</v>
      </c>
      <c r="C604" s="15"/>
      <c r="D604" s="15"/>
      <c r="E604" s="15"/>
      <c r="F604" s="99">
        <f>F580</f>
        <v>0</v>
      </c>
    </row>
    <row r="605" spans="1:6" ht="15.75" x14ac:dyDescent="0.25">
      <c r="A605" s="36" t="s">
        <v>182</v>
      </c>
      <c r="B605" s="86" t="s">
        <v>99</v>
      </c>
      <c r="C605" s="15"/>
      <c r="D605" s="15"/>
      <c r="E605" s="15"/>
      <c r="F605" s="99">
        <f>F587</f>
        <v>0</v>
      </c>
    </row>
    <row r="606" spans="1:6" ht="15.75" x14ac:dyDescent="0.25">
      <c r="A606" s="36" t="s">
        <v>165</v>
      </c>
      <c r="B606" s="76" t="s">
        <v>87</v>
      </c>
      <c r="C606" s="15"/>
      <c r="D606" s="15"/>
      <c r="E606" s="15"/>
      <c r="F606" s="99">
        <f>F596</f>
        <v>0</v>
      </c>
    </row>
    <row r="607" spans="1:6" ht="37.5" x14ac:dyDescent="0.25">
      <c r="A607" s="14"/>
      <c r="B607" s="120" t="s">
        <v>425</v>
      </c>
      <c r="C607" s="13"/>
      <c r="D607" s="13"/>
      <c r="E607" s="13"/>
      <c r="F607" s="127">
        <f>SUM(F600:F606)</f>
        <v>0</v>
      </c>
    </row>
    <row r="608" spans="1:6" ht="18.75" x14ac:dyDescent="0.25">
      <c r="A608" s="13"/>
      <c r="B608" s="75"/>
      <c r="C608" s="21"/>
      <c r="D608" s="21"/>
      <c r="E608" s="13"/>
      <c r="F608" s="99"/>
    </row>
    <row r="609" spans="1:6" ht="18.75" x14ac:dyDescent="0.25">
      <c r="A609" s="13"/>
      <c r="B609" s="74" t="s">
        <v>168</v>
      </c>
      <c r="C609" s="13"/>
      <c r="D609" s="13"/>
      <c r="E609" s="13"/>
      <c r="F609" s="99"/>
    </row>
    <row r="610" spans="1:6" ht="18.75" x14ac:dyDescent="0.25">
      <c r="A610" s="13" t="s">
        <v>25</v>
      </c>
      <c r="B610" s="74" t="s">
        <v>169</v>
      </c>
      <c r="C610" s="13"/>
      <c r="D610" s="13"/>
      <c r="E610" s="13"/>
      <c r="F610" s="99">
        <f>F191</f>
        <v>0</v>
      </c>
    </row>
    <row r="611" spans="1:6" ht="18.75" x14ac:dyDescent="0.25">
      <c r="A611" s="13" t="s">
        <v>100</v>
      </c>
      <c r="B611" s="74" t="s">
        <v>170</v>
      </c>
      <c r="C611" s="13"/>
      <c r="D611" s="13"/>
      <c r="E611" s="13"/>
      <c r="F611" s="99">
        <f>F326</f>
        <v>0</v>
      </c>
    </row>
    <row r="612" spans="1:6" ht="18.75" x14ac:dyDescent="0.25">
      <c r="A612" s="13" t="s">
        <v>124</v>
      </c>
      <c r="B612" s="74" t="s">
        <v>171</v>
      </c>
      <c r="C612" s="13"/>
      <c r="D612" s="13"/>
      <c r="E612" s="13"/>
      <c r="F612" s="99">
        <f>F464</f>
        <v>0</v>
      </c>
    </row>
    <row r="613" spans="1:6" ht="18.75" x14ac:dyDescent="0.25">
      <c r="A613" s="13" t="s">
        <v>149</v>
      </c>
      <c r="B613" s="74" t="s">
        <v>172</v>
      </c>
      <c r="C613" s="13"/>
      <c r="D613" s="13"/>
      <c r="E613" s="13"/>
      <c r="F613" s="99">
        <f>F607</f>
        <v>0</v>
      </c>
    </row>
    <row r="614" spans="1:6" ht="18.75" x14ac:dyDescent="0.25">
      <c r="A614" s="13"/>
      <c r="B614" s="120" t="s">
        <v>173</v>
      </c>
      <c r="C614" s="13"/>
      <c r="D614" s="13"/>
      <c r="E614" s="13"/>
      <c r="F614" s="127">
        <f>SUM(F610:F613)</f>
        <v>0</v>
      </c>
    </row>
    <row r="617" spans="1:6" ht="15.75" x14ac:dyDescent="0.25">
      <c r="A617" s="49" t="s">
        <v>174</v>
      </c>
      <c r="B617" s="49"/>
      <c r="C617" s="49"/>
      <c r="D617" s="49"/>
      <c r="E617" s="49"/>
    </row>
    <row r="618" spans="1:6" ht="15.75" x14ac:dyDescent="0.25">
      <c r="A618" s="49" t="s">
        <v>175</v>
      </c>
      <c r="B618" s="49"/>
      <c r="C618" s="49"/>
    </row>
    <row r="619" spans="1:6" x14ac:dyDescent="0.25">
      <c r="A619" s="5"/>
    </row>
    <row r="620" spans="1:6" ht="15.75" x14ac:dyDescent="0.25">
      <c r="A620" s="50" t="s">
        <v>176</v>
      </c>
      <c r="B620" s="50"/>
    </row>
  </sheetData>
  <mergeCells count="81">
    <mergeCell ref="A33:F33"/>
    <mergeCell ref="A35:F35"/>
    <mergeCell ref="A37:F37"/>
    <mergeCell ref="A39:F39"/>
    <mergeCell ref="A23:F23"/>
    <mergeCell ref="A25:F25"/>
    <mergeCell ref="A27:F27"/>
    <mergeCell ref="A29:F29"/>
    <mergeCell ref="A31:F31"/>
    <mergeCell ref="A116:A117"/>
    <mergeCell ref="C116:C117"/>
    <mergeCell ref="D116:D117"/>
    <mergeCell ref="E116:E117"/>
    <mergeCell ref="F116:F117"/>
    <mergeCell ref="A44:A45"/>
    <mergeCell ref="B44:D44"/>
    <mergeCell ref="B45:D45"/>
    <mergeCell ref="E44:E45"/>
    <mergeCell ref="F44:F45"/>
    <mergeCell ref="B144:E144"/>
    <mergeCell ref="F193:F194"/>
    <mergeCell ref="A206:A207"/>
    <mergeCell ref="E206:E207"/>
    <mergeCell ref="F206:F207"/>
    <mergeCell ref="A193:A194"/>
    <mergeCell ref="C193:C194"/>
    <mergeCell ref="D193:D194"/>
    <mergeCell ref="E193:E194"/>
    <mergeCell ref="A302:A303"/>
    <mergeCell ref="E302:E303"/>
    <mergeCell ref="F302:F303"/>
    <mergeCell ref="F245:F246"/>
    <mergeCell ref="A258:A259"/>
    <mergeCell ref="C258:C259"/>
    <mergeCell ref="D258:D259"/>
    <mergeCell ref="E258:E259"/>
    <mergeCell ref="F258:F259"/>
    <mergeCell ref="A245:A246"/>
    <mergeCell ref="B245:B246"/>
    <mergeCell ref="C245:C246"/>
    <mergeCell ref="D245:D246"/>
    <mergeCell ref="E245:E246"/>
    <mergeCell ref="A342:A343"/>
    <mergeCell ref="C342:C343"/>
    <mergeCell ref="D342:D343"/>
    <mergeCell ref="E342:E343"/>
    <mergeCell ref="F342:F343"/>
    <mergeCell ref="A328:A329"/>
    <mergeCell ref="C328:C329"/>
    <mergeCell ref="D328:D329"/>
    <mergeCell ref="E328:E329"/>
    <mergeCell ref="F328:F329"/>
    <mergeCell ref="B465:D465"/>
    <mergeCell ref="B466:D466"/>
    <mergeCell ref="E465:E466"/>
    <mergeCell ref="F465:F466"/>
    <mergeCell ref="F380:F381"/>
    <mergeCell ref="A395:A396"/>
    <mergeCell ref="C395:C396"/>
    <mergeCell ref="D395:D396"/>
    <mergeCell ref="E395:E396"/>
    <mergeCell ref="F395:F396"/>
    <mergeCell ref="A380:A381"/>
    <mergeCell ref="B380:B381"/>
    <mergeCell ref="C380:C381"/>
    <mergeCell ref="D380:D381"/>
    <mergeCell ref="E380:E381"/>
    <mergeCell ref="B5:F5"/>
    <mergeCell ref="B4:F4"/>
    <mergeCell ref="B50:D50"/>
    <mergeCell ref="A617:E617"/>
    <mergeCell ref="A618:C618"/>
    <mergeCell ref="A620:B620"/>
    <mergeCell ref="B564:E564"/>
    <mergeCell ref="B590:C590"/>
    <mergeCell ref="A537:A538"/>
    <mergeCell ref="C537:C538"/>
    <mergeCell ref="D537:D538"/>
    <mergeCell ref="E537:E538"/>
    <mergeCell ref="F537:F538"/>
    <mergeCell ref="A465:A46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Antun Srbić</dc:creator>
  <cp:lastModifiedBy>Antun Srbić</cp:lastModifiedBy>
  <dcterms:created xsi:type="dcterms:W3CDTF">2018-05-07T12:43:29Z</dcterms:created>
  <dcterms:modified xsi:type="dcterms:W3CDTF">2018-05-15T05:56:46Z</dcterms:modified>
</cp:coreProperties>
</file>