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70" windowHeight="1185"/>
  </bookViews>
  <sheets>
    <sheet name="troškovnik" sheetId="1" r:id="rId1"/>
  </sheets>
  <definedNames>
    <definedName name="_xlnm.Print_Titles" localSheetId="0">troškovnik!$23:$33</definedName>
    <definedName name="_xlnm.Print_Area" localSheetId="0">troškovnik!$B$3:$G$339</definedName>
  </definedNames>
  <calcPr calcId="145621"/>
</workbook>
</file>

<file path=xl/calcChain.xml><?xml version="1.0" encoding="utf-8"?>
<calcChain xmlns="http://schemas.openxmlformats.org/spreadsheetml/2006/main">
  <c r="F322" i="1" l="1"/>
  <c r="F321" i="1"/>
  <c r="F320" i="1"/>
  <c r="F296" i="1" l="1"/>
  <c r="F297" i="1"/>
  <c r="F298" i="1"/>
  <c r="F299" i="1"/>
  <c r="F300" i="1"/>
  <c r="F295" i="1"/>
  <c r="F274" i="1"/>
  <c r="F275" i="1"/>
  <c r="F276" i="1"/>
  <c r="F277" i="1"/>
  <c r="F278" i="1"/>
  <c r="F279" i="1"/>
  <c r="F280" i="1"/>
  <c r="F281" i="1"/>
  <c r="F282" i="1"/>
  <c r="F273" i="1"/>
  <c r="F259" i="1"/>
  <c r="F260" i="1"/>
  <c r="F261" i="1"/>
  <c r="F262" i="1"/>
  <c r="F263" i="1"/>
  <c r="F264" i="1"/>
  <c r="F265" i="1"/>
  <c r="F266" i="1"/>
  <c r="F267" i="1"/>
  <c r="F258" i="1"/>
  <c r="F247" i="1"/>
  <c r="F248" i="1"/>
  <c r="F249" i="1"/>
  <c r="F250" i="1"/>
  <c r="F251" i="1"/>
  <c r="F252" i="1"/>
  <c r="F253" i="1"/>
  <c r="F254" i="1"/>
  <c r="F255" i="1"/>
  <c r="F246" i="1"/>
  <c r="F241" i="1"/>
  <c r="F234" i="1"/>
  <c r="F231" i="1"/>
  <c r="F230" i="1"/>
  <c r="F212" i="1"/>
  <c r="F210" i="1"/>
  <c r="F205" i="1"/>
  <c r="F203" i="1"/>
  <c r="F200" i="1"/>
  <c r="F197" i="1"/>
  <c r="F194" i="1"/>
  <c r="F189" i="1"/>
  <c r="F190" i="1"/>
  <c r="F191" i="1"/>
  <c r="F188" i="1"/>
  <c r="F180" i="1"/>
  <c r="F177" i="1"/>
  <c r="F171" i="1"/>
  <c r="F168" i="1"/>
  <c r="F165" i="1"/>
  <c r="F164" i="1"/>
  <c r="F160" i="1"/>
  <c r="F155" i="1"/>
  <c r="F156" i="1"/>
  <c r="F157" i="1"/>
  <c r="F154" i="1"/>
  <c r="F151" i="1"/>
  <c r="F150" i="1"/>
  <c r="F136" i="1"/>
  <c r="F137" i="1"/>
  <c r="F138" i="1"/>
  <c r="F139" i="1"/>
  <c r="F140" i="1"/>
  <c r="F135" i="1"/>
  <c r="F127" i="1"/>
  <c r="F128" i="1"/>
  <c r="F129" i="1"/>
  <c r="F130" i="1"/>
  <c r="F131" i="1"/>
  <c r="F132" i="1"/>
  <c r="F126" i="1"/>
  <c r="F124" i="1"/>
  <c r="F105" i="1"/>
  <c r="F106" i="1"/>
  <c r="F107" i="1"/>
  <c r="F108" i="1"/>
  <c r="F109" i="1"/>
  <c r="F110" i="1"/>
  <c r="F111" i="1"/>
  <c r="F112" i="1"/>
  <c r="F113" i="1"/>
  <c r="F114" i="1"/>
  <c r="F115" i="1"/>
  <c r="F116" i="1"/>
  <c r="F117" i="1"/>
  <c r="F118" i="1"/>
  <c r="F119" i="1"/>
  <c r="F120" i="1"/>
  <c r="F104" i="1"/>
  <c r="F100" i="1"/>
  <c r="F97" i="1"/>
  <c r="F94" i="1"/>
  <c r="F86" i="1"/>
  <c r="F83" i="1"/>
  <c r="F80" i="1"/>
  <c r="F77" i="1"/>
  <c r="F74" i="1"/>
  <c r="F71" i="1"/>
  <c r="F68" i="1"/>
  <c r="F65" i="1"/>
  <c r="F64" i="1"/>
  <c r="F60" i="1"/>
  <c r="F57" i="1"/>
  <c r="F54" i="1"/>
  <c r="F51" i="1"/>
  <c r="F50" i="1"/>
  <c r="F43" i="1"/>
  <c r="F40" i="1"/>
  <c r="F206" i="1"/>
  <c r="F326" i="1"/>
  <c r="F328" i="1" l="1"/>
  <c r="F327" i="1"/>
  <c r="F45" i="1"/>
  <c r="F284" i="1"/>
  <c r="F302" i="1"/>
  <c r="F308" i="1" s="1"/>
  <c r="F236" i="1"/>
  <c r="F214" i="1"/>
  <c r="F182" i="1"/>
  <c r="F142" i="1"/>
  <c r="F88" i="1"/>
  <c r="F286" i="1" l="1"/>
  <c r="F307" i="1" s="1"/>
  <c r="F216" i="1"/>
  <c r="F306" i="1" s="1"/>
  <c r="F309" i="1" s="1"/>
</calcChain>
</file>

<file path=xl/comments1.xml><?xml version="1.0" encoding="utf-8"?>
<comments xmlns="http://schemas.openxmlformats.org/spreadsheetml/2006/main">
  <authors>
    <author>Marija</author>
  </authors>
  <commentList>
    <comment ref="F7" authorId="0">
      <text/>
    </comment>
    <comment ref="F23" authorId="0">
      <text/>
    </comment>
  </commentList>
</comments>
</file>

<file path=xl/sharedStrings.xml><?xml version="1.0" encoding="utf-8"?>
<sst xmlns="http://schemas.openxmlformats.org/spreadsheetml/2006/main" count="394" uniqueCount="216">
  <si>
    <t>Obračun po m1.-   profil D/ID 315  mm</t>
  </si>
  <si>
    <t>profil   110 mm</t>
  </si>
  <si>
    <t>profil   160 mm</t>
  </si>
  <si>
    <t>Dobava i postavljanje plastične trake  oko rova , obostrano , sa potrebnim zaprekama i obilježavanjem rova . Postavljanje navedenih oznaka je kod svih iskopa  , cijelom dužinom iskopanog rova. Nakon zatrpavanja rova oznake premještati na nove dionice iskopa.</t>
  </si>
  <si>
    <t>a/   nakon poplaganja cjevovoda iznad istog postaviti netkani geotekstil 150 g/m2</t>
  </si>
  <si>
    <t xml:space="preserve">b/   zatrpavanje rova pijeskom u cijeloj visini do nosivog sloja kamena, sa zbijanjem, zbijenost posteljice Me = 40 MN/m2  </t>
  </si>
  <si>
    <t>c/    donja nosiva kamena podloga debljine 40 cm  u zbijenom stanju , Me =  100 MN/m2 ,kamen 0/60 mm.</t>
  </si>
  <si>
    <t>d/    izrada bankina širine 1,00 m , kamen 0/30 debljine sloja 20 cm.</t>
  </si>
  <si>
    <t xml:space="preserve">e/    asfalt betonski završni slojevi : habajući sloj AC   11  , debljine 4cm u cijeloj širini kolnika </t>
  </si>
  <si>
    <t xml:space="preserve">donji nosivi sloj asfalta AC 32  debljine 8cm </t>
  </si>
  <si>
    <t xml:space="preserve">TLAČNI CJEVOVODI  SA  GRAĐEVINAMA </t>
  </si>
  <si>
    <t xml:space="preserve">SANACIJA  DRŽAVNE CESTE </t>
  </si>
  <si>
    <t>GRAVITACIJSKA KANALIZACIJA SA CRPNIM STANICAMA</t>
  </si>
  <si>
    <t xml:space="preserve">SANACIJA DRŽAVNE CESTE  </t>
  </si>
  <si>
    <t>m2</t>
  </si>
  <si>
    <t>kom</t>
  </si>
  <si>
    <t>m3</t>
  </si>
  <si>
    <t xml:space="preserve">red br.  </t>
  </si>
  <si>
    <t>jed.mj</t>
  </si>
  <si>
    <t xml:space="preserve">količina     </t>
  </si>
  <si>
    <t xml:space="preserve">jed.cij.         </t>
  </si>
  <si>
    <t>ukupno</t>
  </si>
  <si>
    <t>Obračun po m1.</t>
  </si>
  <si>
    <t>Obračun po m2.</t>
  </si>
  <si>
    <t>m1</t>
  </si>
  <si>
    <t>Obračun po m3.</t>
  </si>
  <si>
    <t>1.</t>
  </si>
  <si>
    <t>2.</t>
  </si>
  <si>
    <t>3.</t>
  </si>
  <si>
    <t>4.</t>
  </si>
  <si>
    <t>7.</t>
  </si>
  <si>
    <t>9.</t>
  </si>
  <si>
    <t>5.</t>
  </si>
  <si>
    <t>6.</t>
  </si>
  <si>
    <t>10.</t>
  </si>
  <si>
    <t>11.</t>
  </si>
  <si>
    <t>Obračun po m3 - strojni iskop  70  %:</t>
  </si>
  <si>
    <t>Ručni iskop - 30 % - obračun po m3 .</t>
  </si>
  <si>
    <t>Zatrpavanje radnih jama zemljom od iskopa.</t>
  </si>
  <si>
    <t>Obračun po m3 ( 1,75  m3 po jednom iskopu).</t>
  </si>
  <si>
    <t>Obračun po kompletu znakova prema nacrtima.</t>
  </si>
  <si>
    <t>Planiranje dna rova sa točnošću plus/minus 2 cm.</t>
  </si>
  <si>
    <t>Okno DN 1000 mm dubine 2,40-2,80m</t>
  </si>
  <si>
    <t>Okno DN 1000 mmdubine 2,80-3,20m</t>
  </si>
  <si>
    <t>Okno DN 1000 mm dubine 3,60-4,00m</t>
  </si>
  <si>
    <t>Dobava i ugradba   betona C 12/15  kao podloge ispod cijevi sa formiranjem ležišta za cijev kod prekopa ceste.</t>
  </si>
  <si>
    <t>Obračun po m1.-   profil D/ID 250  mm</t>
  </si>
  <si>
    <t xml:space="preserve">OPIS  RADA                                                          </t>
  </si>
  <si>
    <t>T R O Š K O V N I K</t>
  </si>
  <si>
    <t>Obračun po komadu kućnog priključka</t>
  </si>
  <si>
    <t>Izrada kućnih priključaka. Stavkom je obuhvaćena nabava, doprema i ugradnja materijala, zemljani i montažerski radovi do kompletiranja pozicije te snimanje visine izvedenog kućnog priključka. Priključak se sastoji od jahača (sedla) za kućni priključak DN 250/160, podesivo PP/PVC koljeno, PP/PVC cijev DN160 duljine 1,0m + kapa</t>
  </si>
  <si>
    <t>Obračun po komadu ugrađenog poklopca</t>
  </si>
  <si>
    <t>Obračun po komadu ugrađenog distribucijskog prstena.</t>
  </si>
  <si>
    <t>8.</t>
  </si>
  <si>
    <t>OCELIĆ TEHNOINŽENJERING D.O.O.</t>
  </si>
  <si>
    <t>OSIJEK , ŽUMBERAČKA 60</t>
  </si>
  <si>
    <t>Nabava , dobava i ugradba pijeska za zatrpavanje rova  iznad cijevi u pojasu i prekopu u cestovnom tijelu. Rov se pijeskom zatrpava u cijeloj visini do nosivog sloja kamena za cestu. Zbijanje je u slojevima od 30 cm laganim nabijačima.</t>
  </si>
  <si>
    <t>Obračun po m3 ugrađenog pijeska.</t>
  </si>
  <si>
    <t>Nabava , dobava i ugradba betona C 25/30 za zaštitu cijevi kod prolaza ispod postojećih kanala . Beton je debljine 10 cm .</t>
  </si>
  <si>
    <t>Obračun po m2. - obnova ulaza ( širine 3 i 4 m )</t>
  </si>
  <si>
    <t>Obračun po m3</t>
  </si>
  <si>
    <t>Oplata - postavljanje i skidanje</t>
  </si>
  <si>
    <t>kg</t>
  </si>
  <si>
    <t xml:space="preserve">kom </t>
  </si>
  <si>
    <t>Saniranje oštećenja postojećih instalacija kod iskopa rova ili radnih jama ( u slučaju da se ista dogode ). Radove izvoditi uz prisustvo nadležnih distributera i nadzornog inženjera. Ove radove ( u slučaju oštećenja ) izvoditi kao hitne.</t>
  </si>
  <si>
    <t>Obračun po m1</t>
  </si>
  <si>
    <t>kanalizacijski poklopci N 400kN</t>
  </si>
  <si>
    <t>kanalizacijski poklopci N 250 kN</t>
  </si>
  <si>
    <t>Obračun je po ugrađenom gotovom stupiću.</t>
  </si>
  <si>
    <t xml:space="preserve">Obračun po ugrađenoj ploči za zaštitu instalacija </t>
  </si>
  <si>
    <t>Zatrpavanje zemljom od iskopa nakon završenih radova</t>
  </si>
  <si>
    <t xml:space="preserve">Obračun po m1 kanala </t>
  </si>
  <si>
    <t xml:space="preserve">NARUČITELJ:  KOMRAD d.o.o.  SLATINA </t>
  </si>
  <si>
    <t>Osiguranje postojećih instalacija kod paralelnog vođenja trasa kanalizacije sa ostalim instalacijama . Radove izvoditi uz prisustvo nadzornog inženjera i distributera , te uz dogovor i eventualno izmještanje pojedinih dijelova  postojećih instalacija.</t>
  </si>
  <si>
    <t>I</t>
  </si>
  <si>
    <t xml:space="preserve">TLAČNI CJEVODI SA GRAĐEVINAMA </t>
  </si>
  <si>
    <t>II</t>
  </si>
  <si>
    <t>III</t>
  </si>
  <si>
    <t>Okno DN 1000 mm dubine 1,60-2,40m</t>
  </si>
  <si>
    <t xml:space="preserve">Obračun po m3 krilnih zidova </t>
  </si>
  <si>
    <t xml:space="preserve">Obračun po m1 ugrađenih cijevi - profila  50 cm </t>
  </si>
  <si>
    <t>Nabava , dobava i ugradba zaštitnih betonskih ploča debljine 10 cm , armiranih mrežom u širini od minimum 50 cm iznad postojećih instalacija  , dužine po 1,0 m od osi instalacije , odnosno minimalno 2,0 m.</t>
  </si>
  <si>
    <t>Obnova postojećih kanala za oborinsku odvodnju na postojeću dubinu i pad pokosa , nakon izgradnje kanalizacijeske mreže . Izvođenje radova uz prisustvo nadzornog inženjera i predstavnike za održavanje županijskih i državnih cesta.</t>
  </si>
  <si>
    <t>Nabava , dobava i ugradba sloja pijeska ispod cijevi debljine 15 cm , oko i iznad cijevi debljine 30 cm .</t>
  </si>
  <si>
    <t>Nabava , dobava i ugradba betonskih blokova na svim lomovima cjevovoda ( ukruta cjevovoda ) . Beton C 16/20 veličine 0,80x0,5  m.</t>
  </si>
  <si>
    <t>Obračun po m3. betona.</t>
  </si>
  <si>
    <t>Ručni iskop zemlje  na probnim iskopima za otkrivanje položaja svih instalacija : plina , struje , telefona i vodovoda i to kod prijelaza na cestama i u nogostupima . Kod izvođenja radova obavezno prisustvuju nadzorni inženjer i vlasnik instalacije.Nakon otkrivanja položaja postojećih instalacija izvršiti položajno snimanje , zapisnik i zatrpavanje rova zemljom od iskopa.</t>
  </si>
  <si>
    <t xml:space="preserve">        </t>
  </si>
  <si>
    <t>NAPOMENA : iskop obračunat u gravitacijskom vodu , obzirom da se većim dijelom cjevovod polaže u jedan rov !!!</t>
  </si>
  <si>
    <t>ZAVRŠNO OKNO NA TLAČNOM CJEVOVODU - Nabava , dobava i ugradba vodonepropusnog betona za završna okna na tlačnom cjevovodu - spoj sa gravitacijskim cjevovodm na trasama u naselju. Okno je tlocrtnih dimezija 120x120 cm , dubine  do 2,50 m , prema uzdužnom profilu. Okno je opremljeno penjalicama i poklopcem - 400 kn. Obračun je  za 3 okna ( iz TV 2 , TV 3 , TV 4).</t>
  </si>
  <si>
    <t xml:space="preserve">N A S E L J E     PODRAVSKA  MOSLAVINA   </t>
  </si>
  <si>
    <t>I.2.</t>
  </si>
  <si>
    <t>ZEMLJANI RADOVI</t>
  </si>
  <si>
    <t>BETONSKI I ARMIRANO BETONSKI RADOVI</t>
  </si>
  <si>
    <t>I.3.</t>
  </si>
  <si>
    <t>I.4.</t>
  </si>
  <si>
    <t xml:space="preserve">KANALIZACIJSKA MREŽA I OKNA </t>
  </si>
  <si>
    <t>I.5.</t>
  </si>
  <si>
    <t>OSTALI  RADOVI</t>
  </si>
  <si>
    <t xml:space="preserve">I.1.   </t>
  </si>
  <si>
    <t>PRIPREMNI  RADOVI</t>
  </si>
  <si>
    <t>GRAVITACIJSKA KANALIZACIJA I CRPNE STANICE</t>
  </si>
  <si>
    <t xml:space="preserve">r.br.                                    OPIS RADA </t>
  </si>
  <si>
    <t xml:space="preserve">                jed.mj.    Količina </t>
  </si>
  <si>
    <t>jed.cij.</t>
  </si>
  <si>
    <t xml:space="preserve">   količina</t>
  </si>
  <si>
    <t>II.1.</t>
  </si>
  <si>
    <t>TLAČNI CJEVOVOD</t>
  </si>
  <si>
    <t>II.2.</t>
  </si>
  <si>
    <t>REKAPITULACIJA</t>
  </si>
  <si>
    <t>SVEUKUPNI  TROŠKOVI  (  KN )  :</t>
  </si>
  <si>
    <t xml:space="preserve">UKUPNO - I.1. : </t>
  </si>
  <si>
    <t>UKUPNO -  I. 2. :</t>
  </si>
  <si>
    <t>Ručni iskop zemlje , otkrivanje postojećih HT vodova ,  vodovodnih  i plinskih instalacija  i izmještanje istih . Sve radove obavljati uz prisustvo nadležnih vlasnika , voditelja radova i uz obavijest nadzornom inženjeru. Cijevi vodovodne  i plinske   mreže se izmještaju kod crpnih stanica . U cijenu obuhvatiti sav rad i materijal , a izmještanje se radi u dužini od 30 m na svakoj lokaciji. Ukoliko se kod iskopa utvrdi da izmještanje nije potrebno isto zabilježbom upisati u građevinsku knjigu i dnevnik.</t>
  </si>
  <si>
    <t>za CS 1 - ABS-AFP- 1034 , motor M2000/2,PN1/PN2=22,1/20 kw</t>
  </si>
  <si>
    <t>za CS 2 - ABS-AFP- 0841 , motor M 15/4,PN1/PN2=2,5/1,95 kw</t>
  </si>
  <si>
    <t>za CS 3 - ABS-AFP- 0841 , motor M 30/4,PN1/PN2=3,95/3,0 kw</t>
  </si>
  <si>
    <t>za CS 4 - ABS-AFP- 1034 , motor M2000/2,PN1/PN2=22,1/20 kw</t>
  </si>
  <si>
    <t>OKNO SA REŠETKOM - Nabava , dobava i ugradba betona C 25/30 sa dodacima za vodonepropusnost za okno sa rešetkom - ispred crpne stanice  . Veličina okna 1,8x1,8 m , debljina stijenki 20 cm , armirano obostrano  mrežom Q 131,  a dubina od 2-4,5  m.  (OBRAČUN ZA 4 OKNA )</t>
  </si>
  <si>
    <t>Podložni beton debljine 15 cm  - C 12/15</t>
  </si>
  <si>
    <t>Čelična cijev  - D 323,9 / s 10 mm, dužine 6 m sa spojnim materijalom ( šelne , vijci i slično).</t>
  </si>
  <si>
    <t>UKUPNO   I. 3. :</t>
  </si>
  <si>
    <t>UKUPNO -    I.4.:</t>
  </si>
  <si>
    <t>Obračun po komadu.</t>
  </si>
  <si>
    <t>Dobava i postavljanje pješačkih mostića  kod iskopa  za kanalizacijski rov . Mostiće postavljati sa obostranom ogradom visine 100 cm za prilaze svim javnim građevinama (crkva ,škola ,vrtić , općina i slično).</t>
  </si>
  <si>
    <t>Nabava , dobava i ugradba PEHD cijevi za tlačne vodove  kanalizacijskog sustava. Cijenom obuhvatiti sve cijevi i spojne komade , varenje , spajanje i slično.</t>
  </si>
  <si>
    <t>UKUPNO  -  II.1.:</t>
  </si>
  <si>
    <t>UKUPNO  -  II.2.:</t>
  </si>
  <si>
    <t xml:space="preserve">UKUPNO   - III : </t>
  </si>
  <si>
    <t>Od stacionaže 0+040 do 0+350 na kraku K 4 kanalizacijska mreža ide po državnoj cesti , koja se prema uvjetima treba sanirati na slijedeći način , sa nabavom , dobavom i ugradbom  materijala:</t>
  </si>
  <si>
    <t>UKUPNO  -  I.5. :</t>
  </si>
  <si>
    <t>UKUPNO :  I.1. - I.5.  -    GRAVITACIJSKA MREŽA SA CRPNIM STANICAMA</t>
  </si>
  <si>
    <t xml:space="preserve">UKUPNO : II.1.  -  II.2.   -   TLAČNI CJEVOVODI SA GRAĐEVINAMA </t>
  </si>
  <si>
    <t>Ispitivanje kanalizacijske mreže na vodonepropusnost. Ispitivanje kanalizacijskih  cijevi se vrši za svaka 3 ( tri ) započeta km izgradnje.</t>
  </si>
  <si>
    <t>Obračun po dionicama od po 3 km.</t>
  </si>
  <si>
    <t>Dobava bušaće garniture , bušenje i utiskivanje  cijevi profila 315 mm za zaštitu kanalizacijskih cijevi  - D/ID 250  mm . U cijenu obuhvatiti  sav rad : bušenje i zaštitnu  PHD  cijev, te demontiranje bušaće garniture.</t>
  </si>
  <si>
    <t xml:space="preserve"> Obračun po m1- D 315  mm</t>
  </si>
  <si>
    <t>Iskolčenje trase kanalizacije ( gravitacijski i tlačni vodovi ) sa snimanjem , obilježavanjem, lociranjem cjevovoda , te izradom geodetskog elaborata iskolčenja , praćenje visinskih podataka kod izgradnje kanalizacijske mreže i građevina na mreži  , izrada elaborata izvedenog stanja  sa ovjerom istog kod nadležnih tijela , prijava u katastar vodova i priprema elaborata za tehnički pregled.</t>
  </si>
  <si>
    <t>Projektantski nadzor kod izgradnje od strane projektanta glavnog projekta u visini od 0,5 % od ugovorene cijene izgradnje.</t>
  </si>
  <si>
    <t>Fazonski komadi , ventili , spojnice i slično</t>
  </si>
  <si>
    <t>Stupaljke od čeličnih profila 20 mm , širine 30 cm ugrađene u beton</t>
  </si>
  <si>
    <t>Crpke komplet sa priborom - kao ABS ili druge istih parametara :</t>
  </si>
  <si>
    <t xml:space="preserve">Jednolično granulirani šljunak  debljine 25 cm za osiguranje geotekstila ( prema geomehaničkom elaboratu ) </t>
  </si>
  <si>
    <t>Inox cijevi  D 100 mm</t>
  </si>
  <si>
    <t>Geotekstl za oblaganje dna  građevinske jame - 300 gramski</t>
  </si>
  <si>
    <t>Armatura - MA 500/560</t>
  </si>
  <si>
    <t>Armatura - mreža Q 131 obostrano- MA 500/560</t>
  </si>
  <si>
    <t>Rešetka od čeličnih profila  veličine 70 x50 cm , okvir od profila 30x30 mm, vertikale profila 20 mm na razmaku od 5 cm , sve u varenoj izvedbi , sa dva prijemaza protiv rđe.</t>
  </si>
  <si>
    <t>Poklopac   145x75 cm  sa mogućnošću zaključavanja . Okvir od od "L " profila 40/40/mm ugrađen u beton , okvir poklopca od prrofila 30/40 mm , sa ukrutama od istog profila  i inox rebrastog lima  debljine 4 /5,5 mm, sve u varenoj izvedbi .</t>
  </si>
  <si>
    <t>Stupaljke ( penjalice ) na 30 cm razmaka , čelični profili 20 mm</t>
  </si>
  <si>
    <t>Nabava , dobava i ugradba tipskih modularnih PP ili PEHD okana, sukladno HRN EN 13598-2. Okna se sastoje od baze koja uključuje kinetu, tijela sastavljenog od modula te završnog konusa s ulaznim dijelom . Okna su poprečno orebrena s vanjske strane radi veće nosivosti te imaju ugrađene penjalice. Okna se dobavljaju u promjerima tijela od 600 mm za prolazna okna te 1000 mm za revizijska okna, kaskadna okna i okna na mjestima  lomova trase. 
Prije samog polaganja okana moraju se pripremiti rovovi za iste. Okna se polažu na pješčanu posteljice debljine 15 cm. Posteljica  mora biti kvalitetno izrađena i dobro nabijena. Zbijenost materijala mora iznositi minimalno 95% Proctorove gustoće.</t>
  </si>
  <si>
    <t>Nabava , dobava i ugradnja distribucijskog prstena od armiranog betona C30/37, armiran čelikom B500B, nosivosti 400 kN. Po završenom zbijanju nosivog sloja, cijevni konusni element mora viriti najviše 5 cm iznad. Time se omogućuje prijenos slijeganja bez kontakta na samo tijelo i dno okna. AB distribucijski prsten polaže se direktno na nosivi sloj ili na betonsku podlogu debljine cca 20 cm. Nakon toga se u završnoj fazi ugrađuje lijevanoželjezni poklopac, d 600 mm, odgovarajuće nosivosti. Predvidiva visina prstena je 30 cm i masa 380 kg.</t>
  </si>
  <si>
    <t>Nabava , dobava i ugradnja tipskih okruglih kanalizacijskih poklopaca od nodularnog lijeva nazivnog otvora d 600 mm, nepropustan za površinske vode. Polovina poklopaca treba biti perforirana s otvorima za ventilaciju. U cijenu je uključen i kompenzacijski prsten između betonskog sidrenog nosača i poklopca okna te sav materijal i rad</t>
  </si>
  <si>
    <t>Nabava , dobava i postavljanje razupora na dubinama rova većim od 1,2 m . Razupiranje rova je obostrano .U cijeni je  montaža i demontaža razupora. Tijekom rada nadzorni inženjer može odrediti mjesta gdje nije potrebno razupiranje rova.</t>
  </si>
  <si>
    <t xml:space="preserve">Obnova kolnih ulaza i nogostupa nakon  postavljanja kanalizacijske mreže. Podložni sloj kamena 0-60 mm je 25 cm, a sloj bitumeniziranog nosivo-habajućeg sloja BNHS-16 je 5 cm. Izrada krilnih zidova na mjestima gdje je okno u sklopu kolnih ulaza  od betona C 16/20 širine 20 cm , armiranih mrežom Q 131 , te ugradbu  betonskih cijevi  - profila 50 cm za produljenje propusta   u duljini od 1,0 m po propustu ili izmjenu betonske cijevi  . Cijevi se polažu na podložni sloj šljunka debljine 15 cm. U cijenu uključiti sav rad i materijal. </t>
  </si>
  <si>
    <t>Obračun po m3 ugrađenog šljunka.</t>
  </si>
  <si>
    <t>Obračun po m1 formiranog i obnovljenog kanala.</t>
  </si>
  <si>
    <t>Formiranje kanala za oborinsku odvodnju profilnom kašikom širine dna 60 cm  i nagiba pokosa 1:1 , uz državnu cestu , na mjestima gdje su kanali zatrpani ili uništeni .</t>
  </si>
  <si>
    <t xml:space="preserve">Nabava , bobava i ugradba čeličnih stupića obojanih bijelo - crveno , visine 60 cm iznad kote terena. Stupići se ugrađuju oko crpnih stanica  . Ugradba stupića je u betonske stope 30x30x50 cm . </t>
  </si>
  <si>
    <t>Podložni beton debljine 10 cm - C 12/15</t>
  </si>
  <si>
    <t>Armatura - mreža Q 188 , MA 500/560</t>
  </si>
  <si>
    <t>Oplata - montaža i demontaža</t>
  </si>
  <si>
    <t xml:space="preserve">Poklopac - 400 KN- ljevano željezni </t>
  </si>
  <si>
    <t>Stupaljke - čelični profil 20 mm , širine 30 cm</t>
  </si>
  <si>
    <t xml:space="preserve">Ventili , koljena , T komadi , brtve i druga oprema - komplet </t>
  </si>
  <si>
    <t>Šljunak debljine 15 cm</t>
  </si>
  <si>
    <t>Šljunak  debljine 15 cm</t>
  </si>
  <si>
    <t>Armatura - mreža Q 188 , MA  500/560</t>
  </si>
  <si>
    <t>Nabava , dobava i ugradba betona sa dodacima za vodonepropusnost , C 25/30 , za okna za mulj i okna za odzraku. Zatrpavanje oko građevine zemljom od iskopa u slojevima od 30 cm sa laganim zbijanjem , a višak zemlje razastirati po oklnom terenu i grubo isplanirati.</t>
  </si>
  <si>
    <t xml:space="preserve">Zatrpavanje zemljom oko okna sa zbijanjem zemljom od iskopa </t>
  </si>
  <si>
    <t>MULJNO OKNO -veličine 140x140 cm -  obračun za 4 komada:</t>
  </si>
  <si>
    <t xml:space="preserve">ODZRAČNO OKNO -  veličine 140x140 cm  - komada 5 </t>
  </si>
  <si>
    <t>Podložni beton - C 12/15 - 10 cm debljine</t>
  </si>
  <si>
    <t>Sloj šljunka debljine 15 cm</t>
  </si>
  <si>
    <t>Beton sa dodacima za vodonepropusnost C 25/30</t>
  </si>
  <si>
    <t>Ljevano željezni poklopac - 4000 KN</t>
  </si>
  <si>
    <t>Stupaljke , čelični profil 20 mm , širine 30 cm ugrađene u beton</t>
  </si>
  <si>
    <t>Izrada kinete od betona C 16/20</t>
  </si>
  <si>
    <t xml:space="preserve">Zatrpavanje oko okna zemljom od iskopa - nakon izgradnje okna </t>
  </si>
  <si>
    <t xml:space="preserve">                                                                         SVEUKUPNO   kn:</t>
  </si>
  <si>
    <t xml:space="preserve">SUSTAV ODVODNJE OTPADNIH VODA   ZA  </t>
  </si>
  <si>
    <t>Izrada dokumentacije za privremenu regulaciju prometa sa ovjerom kod nadležnih tijela ( Hrvatske ceste , Županijske ceste ) . Dobava , postavljanje , skidanje i premještanje  znakova privremene regulacije prometa  uz dužinu trasa kanalizacijske mreže i građevina na mreži prema izrađenoj i ovjerenoj dokumentaciji . Posebnu pozornost obratiti kod postavljanja i održavanja znakova u svim fazama prekopa ili bušenja ispod županijske i državne  ceste , kao i lokalnih ili nerazvrstanih cesta , te kod svih javnih građevina.</t>
  </si>
  <si>
    <t>Strojni i ručni iskop kanalizacijskog rova u zemlji III kategorije do dubine 2,00 -  4,00  m sa  ručnim iskopima ( proširenjima ) na mjestu revizijskih okana i vertikalnim zasijecanjem stranica rova. Širina rova 1,50 do 2,50 m. Zemlju deponirati sa strane. Na mjestima gdje paralelno idu gravitacijski i tlačni vod raditi proširenje rova sa dubinama iz uzdužnih profila za tlačni vod.</t>
  </si>
  <si>
    <t>Strojni iskop zemlje III kategoprije za radne jame i postavljanje bušaće garniture. Radne jame su veličine 6,0x4,0 m , a dubine prema  podacima iz uzdužnih profila za prolaze ispod ceste bušenjem.</t>
  </si>
  <si>
    <t>Strojno ručni iskop zemlje za okna sa rešetkom i crpne stanice  (komada  4 na mreži ) , sa odlaganjem zemlje na stranu . Iskop se radi u širokom otkopu . U slučaju pojavljivanja podzemne vode postavljaju se radna i pomoćna crpka za  crpljenje vode . Omogućiti silazak u radnu jamu. Sve radove izvoditi uz posebne mjere zaštite na radu radi mogućeg urušavanja zemlje  , radove uz postojeće instalacije vode , plina i slično izvoditi uz prisustvo  voditelja radova , distributera i nadzornog inženjera .</t>
  </si>
  <si>
    <t>Izmještanje postojećih instalacija</t>
  </si>
  <si>
    <t>Dobava i  ugradba podložnog  sloja pijeska debljine 15 cm  ispod cijevi sa razastiranjem i planiranjem, te  oko i iznad cijevi u sloju od 30 cm debljine. Posebno obratiti pozornost na sloj pijeska ispod cijevi  i ugraditi ga sa podbijanjem pijeska uz polijevanje vodom uz kontrolu nivelete.</t>
  </si>
  <si>
    <t xml:space="preserve">Zatrpavanje rova zemljom od iskopa u slojevima od 30 cm ( u zelenom pojasu ), sa laganim zbijanjem , nakon ugradbe sloja pijeska oko i iznad cijevi. </t>
  </si>
  <si>
    <t>Utovar viška zemlje u prijevozna sredstva i odvoženje na dozvoljeno mjesto , sa istovarom i grubim planiranjem ,  do 10 km udaljenosti. Koeficijent rastresitosti 1,40.</t>
  </si>
  <si>
    <t>12.</t>
  </si>
  <si>
    <t>Nabava , dobava i ugradba :</t>
  </si>
  <si>
    <t>CRPNE  STANICE -  NAPOMENA:MATERIJALI U CRPNOJ STANICI SU OD INOX-A! - OBRAČUN ZA  ČETIRI (4) CRPNE  STANICE . Uvjete za projektiranje i troškove dokupa licenci , nadopune postojećeg SCADA  , svih softverskih oprema  investitor će riješavati sa budućim distributerom , odnosno tvrtkom , koja će održavati sustav odvodnje otpadnih voda . Osigurati muljne pumpe za izbacivanje vode iz radnih jama kod izgradnje crpnih stanica. Radna jama mora biti ograđena i obilježena  trakama , osigurana radi odrona zemlje , kontrolirana kod izvođenja od strane voditelja radova i nadzornih inženjera.</t>
  </si>
  <si>
    <t xml:space="preserve">Beton C 25/30 sa dodacima za vodonepropusnost za stijenke , dno i pokrovnu ploču </t>
  </si>
  <si>
    <t>Podložni beton  debljine 15 cm  , C12/15</t>
  </si>
  <si>
    <t xml:space="preserve">Oplata obostrana sa  postavljanjem i skidanjem </t>
  </si>
  <si>
    <t>Inox  poklopci sa  bravom za zaključavanje za otvor 180/70 cm , okvir od profila 30/40 mm , sa dvije ukrute po dijagonali  od profila 30/40 mm , rebrasti inox lim 4/5,5 mm ,  sve u varenoj izvedbi  , ugrađen u okvir veličine 185/75 cm od  " L " profila 40/40 mm .</t>
  </si>
  <si>
    <t xml:space="preserve">Zatrpavanje zemljom nakon betoniranja sa laganim zbijanjem </t>
  </si>
  <si>
    <t>Odvoz viška zemlje do 10 km udaljenosti sa istovarom i grubim planiranjem</t>
  </si>
  <si>
    <t>Obračun po m3 betona - C 25/30 sa dodacima za vodonepropusnost</t>
  </si>
  <si>
    <t>Obračun  po m3 betona za temelje C 16/20.</t>
  </si>
  <si>
    <t xml:space="preserve">Strojni iskop zemlje sa odbacivanjem u stranu </t>
  </si>
  <si>
    <t>PRIJELAZ KANALA  KOD CP 4 - Nabava , dobava i ugradba svih potrebnih materijala i opreme za prijelaz kanala kod CP 4 . U cijenu uključiti iskop zemlje , osiguranje protoka vode u kanalu sa izmještanjem korita na lokaciju južno od vodotoka , sa stalnim eventuano potrebnim crpljenjem vode i prebacivanjem u privremeno korito . Kod izgradnje  temelja - oslonca za cijev  ,  uključiti u cijenu sav materijal  , podložne slojeve šljunka i betona , ugradbu betona za sve betonske dijelove građevine , potrebnu oplatu i drugo.Betonski temelji - nosači cijevi - su dimenzija 1,00x0,80 x 2,5 m . U cijenu uključiti i zaštitnu čeličnu cijev  , dužine 6,00 m , učvršćenu u betonske stope šelnama i vijcima.</t>
  </si>
  <si>
    <t xml:space="preserve">Podložni sloj šljunka debljina 15 cm </t>
  </si>
  <si>
    <t xml:space="preserve">Oplata - montaža i demontaža </t>
  </si>
  <si>
    <t xml:space="preserve">Zatrpavanje izmještenog korita kanala </t>
  </si>
  <si>
    <t xml:space="preserve">Strojni iskop zemlje sa odlaganjem sa strane </t>
  </si>
  <si>
    <t>Beton C 25/30 sa dodacima za vodonepropusnost - stijenke i dno 20 cm debljine</t>
  </si>
  <si>
    <t>Nabava , dobava  , izrada i ugradba :</t>
  </si>
  <si>
    <t>Nabava , dobava , izrada i ugradba :</t>
  </si>
  <si>
    <t>Strojni iskop zemlje , sa odlaganjem u stranu</t>
  </si>
  <si>
    <t>Oplata  - montaža i demontaža</t>
  </si>
  <si>
    <t xml:space="preserve">Strojni iskop zemlje sa odlaganjem u stranu </t>
  </si>
  <si>
    <t>SVEUKUPNA   REKAPITULACIJA:</t>
  </si>
  <si>
    <t>ELEKTROTEHNIČKI RADOVI</t>
  </si>
  <si>
    <t>PROJEKTANT:  OCELIĆ TEHNOINŽENJERING D.O.O.</t>
  </si>
  <si>
    <t>Nabava , dobava i ugradba kanalizacijskih cijevi za gravitacijski vod na postavljenu posteljicu od pijeska na koju cijevi moraju nalijegati cijelom duljinom, sa stalnom kontrolom nivelete. Cijevi su PVC razreda SDR34 ili PP, obodne krutosti SN8, prema normi EN 13476. U cijeni je sav spojni  materijal, raznošenje i spuštanje cijevi u rov.  U cijenu uključiti ispitivanje cijevi na obodnu krutost za svaka 3 ( tri ) započeta km izgradnje.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</si>
</sst>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0.0"/>
    <numFmt numFmtId="165" formatCode="#,##0.0"/>
  </numFmts>
  <fonts count="19">
    <font>
      <sz val="10"/>
      <name val="Arial"/>
      <charset val="238"/>
    </font>
    <font>
      <sz val="10"/>
      <name val="Arial"/>
      <family val="2"/>
      <charset val="238"/>
    </font>
    <font>
      <sz val="9"/>
      <name val="Arial CE"/>
      <family val="2"/>
      <charset val="238"/>
    </font>
    <font>
      <sz val="9"/>
      <name val="Arial"/>
      <family val="2"/>
      <charset val="238"/>
    </font>
    <font>
      <b/>
      <sz val="20"/>
      <name val="Arial CE"/>
      <family val="2"/>
      <charset val="238"/>
    </font>
    <font>
      <sz val="20"/>
      <name val="Arial CE"/>
      <family val="2"/>
      <charset val="238"/>
    </font>
    <font>
      <sz val="20"/>
      <name val="Arial"/>
      <family val="2"/>
      <charset val="238"/>
    </font>
    <font>
      <b/>
      <sz val="20"/>
      <name val="Arial"/>
      <family val="2"/>
      <charset val="238"/>
    </font>
    <font>
      <sz val="28"/>
      <name val="Arial CE"/>
      <family val="2"/>
      <charset val="238"/>
    </font>
    <font>
      <b/>
      <sz val="28"/>
      <name val="CRO_Century_Schoolbk-Bold"/>
    </font>
    <font>
      <sz val="28"/>
      <name val="Arial"/>
      <family val="2"/>
      <charset val="238"/>
    </font>
    <font>
      <sz val="28"/>
      <name val="Arial"/>
      <family val="2"/>
      <charset val="238"/>
    </font>
    <font>
      <sz val="28"/>
      <name val="CRO_Century_Schoolbk-Bold"/>
    </font>
    <font>
      <b/>
      <sz val="28"/>
      <name val="Arial"/>
      <family val="2"/>
      <charset val="238"/>
    </font>
    <font>
      <b/>
      <sz val="28"/>
      <name val="Arial CE"/>
      <family val="2"/>
      <charset val="238"/>
    </font>
    <font>
      <b/>
      <sz val="28"/>
      <name val="Arial CE"/>
      <charset val="238"/>
    </font>
    <font>
      <b/>
      <sz val="36"/>
      <name val="Arial CE"/>
      <family val="2"/>
      <charset val="238"/>
    </font>
    <font>
      <sz val="36"/>
      <name val="Arial CE"/>
      <family val="2"/>
      <charset val="238"/>
    </font>
    <font>
      <sz val="36"/>
      <name val="Arial"/>
      <family val="2"/>
      <charset val="238"/>
    </font>
  </fonts>
  <fills count="3">
    <fill>
      <patternFill patternType="none"/>
    </fill>
    <fill>
      <patternFill patternType="gray125"/>
    </fill>
    <fill>
      <patternFill patternType="solid">
        <fgColor indexed="9"/>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bottom style="double">
        <color indexed="64"/>
      </bottom>
      <diagonal/>
    </border>
    <border>
      <left/>
      <right/>
      <top/>
      <bottom style="medium">
        <color indexed="64"/>
      </bottom>
      <diagonal/>
    </border>
  </borders>
  <cellStyleXfs count="2">
    <xf numFmtId="0" fontId="0" fillId="0" borderId="0"/>
    <xf numFmtId="0" fontId="1" fillId="0" borderId="0"/>
  </cellStyleXfs>
  <cellXfs count="218">
    <xf numFmtId="0" fontId="0" fillId="0" borderId="0" xfId="0"/>
    <xf numFmtId="4" fontId="2" fillId="0" borderId="0" xfId="1" applyNumberFormat="1" applyFont="1" applyFill="1" applyBorder="1" applyAlignment="1"/>
    <xf numFmtId="0" fontId="2" fillId="0" borderId="0" xfId="1" applyFont="1" applyBorder="1"/>
    <xf numFmtId="0" fontId="2" fillId="0" borderId="0" xfId="1" applyNumberFormat="1" applyFont="1" applyAlignment="1">
      <alignment horizontal="left"/>
    </xf>
    <xf numFmtId="0" fontId="2" fillId="0" borderId="0" xfId="1" applyFont="1" applyAlignment="1">
      <alignment horizontal="left" wrapText="1"/>
    </xf>
    <xf numFmtId="0" fontId="3" fillId="0" borderId="0" xfId="1" applyFont="1" applyAlignment="1">
      <alignment horizontal="center"/>
    </xf>
    <xf numFmtId="164" fontId="3" fillId="0" borderId="0" xfId="1" applyNumberFormat="1" applyFont="1" applyAlignment="1">
      <alignment horizontal="center"/>
    </xf>
    <xf numFmtId="0" fontId="3" fillId="0" borderId="0" xfId="1" applyFont="1" applyFill="1" applyAlignment="1">
      <alignment horizontal="right"/>
    </xf>
    <xf numFmtId="0" fontId="2" fillId="0" borderId="0" xfId="1" applyFont="1" applyFill="1" applyBorder="1"/>
    <xf numFmtId="4" fontId="5" fillId="0" borderId="0" xfId="1" applyNumberFormat="1" applyFont="1" applyFill="1" applyBorder="1" applyAlignment="1"/>
    <xf numFmtId="0" fontId="5" fillId="0" borderId="0" xfId="1" applyFont="1" applyBorder="1" applyAlignment="1">
      <alignment vertical="center"/>
    </xf>
    <xf numFmtId="4" fontId="5" fillId="0" borderId="0" xfId="1" applyNumberFormat="1" applyFont="1" applyBorder="1" applyAlignment="1">
      <alignment vertical="top"/>
    </xf>
    <xf numFmtId="4" fontId="5" fillId="0" borderId="0" xfId="1" applyNumberFormat="1" applyFont="1" applyBorder="1" applyAlignment="1">
      <alignment vertical="top" wrapText="1"/>
    </xf>
    <xf numFmtId="4" fontId="6" fillId="0" borderId="0" xfId="1" applyNumberFormat="1" applyFont="1" applyFill="1" applyBorder="1" applyAlignment="1">
      <alignment vertical="top"/>
    </xf>
    <xf numFmtId="4" fontId="6" fillId="0" borderId="0" xfId="0" applyNumberFormat="1" applyFont="1" applyBorder="1" applyAlignment="1">
      <alignment vertical="top"/>
    </xf>
    <xf numFmtId="4" fontId="6" fillId="0" borderId="0" xfId="1" applyNumberFormat="1" applyFont="1" applyBorder="1" applyAlignment="1">
      <alignment vertical="top"/>
    </xf>
    <xf numFmtId="4" fontId="5" fillId="0" borderId="0" xfId="1" applyNumberFormat="1" applyFont="1" applyFill="1" applyBorder="1" applyAlignment="1">
      <alignment vertical="top"/>
    </xf>
    <xf numFmtId="164" fontId="6" fillId="0" borderId="0" xfId="1" applyNumberFormat="1" applyFont="1" applyAlignment="1">
      <alignment horizontal="center"/>
    </xf>
    <xf numFmtId="0" fontId="6" fillId="0" borderId="0" xfId="1" applyFont="1" applyFill="1" applyAlignment="1">
      <alignment horizontal="right"/>
    </xf>
    <xf numFmtId="0" fontId="5" fillId="0" borderId="0" xfId="1" applyFont="1" applyFill="1" applyBorder="1"/>
    <xf numFmtId="0" fontId="5" fillId="0" borderId="0" xfId="1" applyFont="1" applyBorder="1"/>
    <xf numFmtId="4" fontId="5" fillId="0" borderId="0" xfId="1" applyNumberFormat="1" applyFont="1" applyBorder="1" applyAlignment="1">
      <alignment vertical="center"/>
    </xf>
    <xf numFmtId="0" fontId="5" fillId="0" borderId="0" xfId="1" applyNumberFormat="1" applyFont="1" applyBorder="1" applyAlignment="1">
      <alignment horizontal="left" vertical="top"/>
    </xf>
    <xf numFmtId="0" fontId="6" fillId="0" borderId="0" xfId="1" applyFont="1" applyFill="1" applyBorder="1" applyAlignment="1">
      <alignment horizontal="center" vertical="center"/>
    </xf>
    <xf numFmtId="4" fontId="6" fillId="0" borderId="0" xfId="0" applyNumberFormat="1" applyFont="1" applyBorder="1"/>
    <xf numFmtId="4" fontId="6" fillId="0" borderId="0" xfId="1" applyNumberFormat="1" applyFont="1" applyBorder="1" applyAlignment="1">
      <alignment horizontal="center" vertical="center"/>
    </xf>
    <xf numFmtId="0" fontId="4" fillId="0" borderId="1" xfId="1" applyFont="1" applyBorder="1" applyAlignment="1">
      <alignment wrapText="1"/>
    </xf>
    <xf numFmtId="0" fontId="6" fillId="0" borderId="1" xfId="1" applyFont="1" applyFill="1" applyBorder="1" applyAlignment="1">
      <alignment horizontal="center" vertical="center"/>
    </xf>
    <xf numFmtId="0" fontId="5" fillId="0" borderId="0" xfId="1" applyFont="1" applyBorder="1" applyAlignment="1">
      <alignment wrapText="1"/>
    </xf>
    <xf numFmtId="0" fontId="5" fillId="0" borderId="1" xfId="1" applyNumberFormat="1" applyFont="1" applyBorder="1" applyAlignment="1">
      <alignment horizontal="left" vertical="top"/>
    </xf>
    <xf numFmtId="2" fontId="6" fillId="0" borderId="1" xfId="0" applyNumberFormat="1" applyFont="1" applyBorder="1"/>
    <xf numFmtId="0" fontId="5" fillId="0" borderId="0" xfId="1" applyFont="1" applyFill="1" applyBorder="1" applyAlignment="1">
      <alignment vertical="top"/>
    </xf>
    <xf numFmtId="0" fontId="5" fillId="0" borderId="0" xfId="1" applyFont="1" applyBorder="1" applyAlignment="1">
      <alignment vertical="top"/>
    </xf>
    <xf numFmtId="0" fontId="5" fillId="0" borderId="0" xfId="1" applyNumberFormat="1" applyFont="1" applyAlignment="1">
      <alignment horizontal="left"/>
    </xf>
    <xf numFmtId="0" fontId="5" fillId="0" borderId="0" xfId="1" applyFont="1" applyAlignment="1">
      <alignment horizontal="left" wrapText="1"/>
    </xf>
    <xf numFmtId="0" fontId="6" fillId="0" borderId="0" xfId="1" applyFont="1" applyAlignment="1">
      <alignment horizontal="center"/>
    </xf>
    <xf numFmtId="4" fontId="8" fillId="0" borderId="0" xfId="1" applyNumberFormat="1" applyFont="1" applyFill="1" applyBorder="1" applyAlignment="1"/>
    <xf numFmtId="0" fontId="9" fillId="2" borderId="0" xfId="0" applyFont="1" applyFill="1" applyBorder="1"/>
    <xf numFmtId="0" fontId="10" fillId="0" borderId="0" xfId="0" applyFont="1"/>
    <xf numFmtId="0" fontId="11" fillId="0" borderId="0" xfId="0" applyFont="1"/>
    <xf numFmtId="164" fontId="10" fillId="0" borderId="0" xfId="1" applyNumberFormat="1" applyFont="1" applyAlignment="1">
      <alignment horizontal="center"/>
    </xf>
    <xf numFmtId="0" fontId="10" fillId="0" borderId="0" xfId="1" applyFont="1" applyFill="1" applyAlignment="1">
      <alignment horizontal="right"/>
    </xf>
    <xf numFmtId="0" fontId="8" fillId="0" borderId="0" xfId="1" applyFont="1" applyFill="1" applyBorder="1"/>
    <xf numFmtId="0" fontId="8" fillId="0" borderId="0" xfId="1" applyFont="1" applyBorder="1"/>
    <xf numFmtId="4" fontId="8" fillId="0" borderId="0" xfId="1" applyNumberFormat="1" applyFont="1" applyBorder="1" applyAlignment="1">
      <alignment vertical="center"/>
    </xf>
    <xf numFmtId="0" fontId="12" fillId="2" borderId="0" xfId="0" applyFont="1" applyFill="1" applyBorder="1"/>
    <xf numFmtId="4" fontId="10" fillId="0" borderId="0" xfId="1" applyNumberFormat="1" applyFont="1" applyFill="1" applyBorder="1" applyAlignment="1">
      <alignment horizontal="right"/>
    </xf>
    <xf numFmtId="0" fontId="8" fillId="0" borderId="0" xfId="1" applyFont="1" applyFill="1" applyBorder="1" applyAlignment="1">
      <alignment vertical="center"/>
    </xf>
    <xf numFmtId="0" fontId="8" fillId="0" borderId="0" xfId="1" applyFont="1" applyBorder="1" applyAlignment="1">
      <alignment vertical="center"/>
    </xf>
    <xf numFmtId="0" fontId="8" fillId="0" borderId="1" xfId="1" applyFont="1" applyBorder="1" applyAlignment="1">
      <alignment vertical="center"/>
    </xf>
    <xf numFmtId="0" fontId="12" fillId="2" borderId="0" xfId="0" applyFont="1" applyFill="1" applyAlignment="1"/>
    <xf numFmtId="0" fontId="13" fillId="0" borderId="0" xfId="0" applyFont="1"/>
    <xf numFmtId="164" fontId="10" fillId="0" borderId="0" xfId="1" applyNumberFormat="1" applyFont="1" applyBorder="1" applyAlignment="1">
      <alignment horizontal="center"/>
    </xf>
    <xf numFmtId="43" fontId="10" fillId="0" borderId="0" xfId="1" applyNumberFormat="1" applyFont="1" applyFill="1" applyBorder="1" applyAlignment="1">
      <alignment horizontal="right"/>
    </xf>
    <xf numFmtId="0" fontId="8" fillId="0" borderId="2" xfId="1" applyFont="1" applyBorder="1" applyAlignment="1">
      <alignment horizontal="center" vertical="center"/>
    </xf>
    <xf numFmtId="1" fontId="10" fillId="0" borderId="2" xfId="1" applyNumberFormat="1" applyFont="1" applyBorder="1" applyAlignment="1">
      <alignment horizontal="center"/>
    </xf>
    <xf numFmtId="0" fontId="8" fillId="0" borderId="0" xfId="1" applyFont="1" applyBorder="1" applyAlignment="1">
      <alignment horizontal="center" vertical="center"/>
    </xf>
    <xf numFmtId="0" fontId="8" fillId="0" borderId="0" xfId="1" applyNumberFormat="1" applyFont="1" applyBorder="1" applyAlignment="1">
      <alignment horizontal="left" vertical="top"/>
    </xf>
    <xf numFmtId="0" fontId="10" fillId="0" borderId="0" xfId="1" applyFont="1" applyBorder="1" applyAlignment="1">
      <alignment horizontal="center"/>
    </xf>
    <xf numFmtId="2" fontId="10" fillId="0" borderId="0" xfId="1" applyNumberFormat="1" applyFont="1" applyBorder="1" applyAlignment="1">
      <alignment horizontal="center"/>
    </xf>
    <xf numFmtId="0" fontId="8" fillId="0" borderId="3" xfId="1" applyFont="1" applyBorder="1" applyAlignment="1">
      <alignment vertical="center"/>
    </xf>
    <xf numFmtId="4" fontId="8" fillId="0" borderId="3" xfId="1" applyNumberFormat="1" applyFont="1" applyBorder="1" applyAlignment="1">
      <alignment vertical="center"/>
    </xf>
    <xf numFmtId="16" fontId="8" fillId="0" borderId="4" xfId="1" applyNumberFormat="1" applyFont="1" applyBorder="1" applyAlignment="1">
      <alignment horizontal="center" vertical="center" wrapText="1"/>
    </xf>
    <xf numFmtId="0" fontId="8" fillId="2" borderId="4" xfId="1" applyFont="1" applyFill="1" applyBorder="1" applyAlignment="1">
      <alignment horizontal="center" vertical="center" wrapText="1"/>
    </xf>
    <xf numFmtId="164" fontId="8" fillId="2" borderId="4" xfId="1" applyNumberFormat="1" applyFont="1" applyFill="1" applyBorder="1" applyAlignment="1">
      <alignment horizontal="center" vertical="center"/>
    </xf>
    <xf numFmtId="4" fontId="15" fillId="0" borderId="0" xfId="1" applyNumberFormat="1" applyFont="1" applyFill="1" applyBorder="1" applyAlignment="1">
      <alignment horizontal="right"/>
    </xf>
    <xf numFmtId="0" fontId="15" fillId="0" borderId="0" xfId="1" applyFont="1" applyFill="1" applyBorder="1"/>
    <xf numFmtId="0" fontId="15" fillId="0" borderId="0" xfId="1" applyFont="1" applyBorder="1"/>
    <xf numFmtId="0" fontId="15" fillId="0" borderId="1" xfId="1" applyFont="1" applyBorder="1"/>
    <xf numFmtId="4" fontId="10" fillId="0" borderId="0" xfId="1" applyNumberFormat="1" applyFont="1" applyFill="1" applyBorder="1" applyAlignment="1">
      <alignment horizontal="right" vertical="center"/>
    </xf>
    <xf numFmtId="4" fontId="8" fillId="0" borderId="0" xfId="1" applyNumberFormat="1" applyFont="1" applyFill="1" applyBorder="1" applyAlignment="1">
      <alignment vertical="center"/>
    </xf>
    <xf numFmtId="4" fontId="8" fillId="0" borderId="5" xfId="1" applyNumberFormat="1" applyFont="1" applyBorder="1" applyAlignment="1">
      <alignment horizontal="left" vertical="top"/>
    </xf>
    <xf numFmtId="4" fontId="8" fillId="0" borderId="5" xfId="1" applyNumberFormat="1" applyFont="1" applyBorder="1" applyAlignment="1">
      <alignment horizontal="left" vertical="top" wrapText="1"/>
    </xf>
    <xf numFmtId="4" fontId="10" fillId="0" borderId="5" xfId="1" applyNumberFormat="1" applyFont="1" applyFill="1" applyBorder="1" applyAlignment="1">
      <alignment horizontal="center" vertical="center"/>
    </xf>
    <xf numFmtId="4" fontId="10" fillId="0" borderId="5" xfId="0" applyNumberFormat="1" applyFont="1" applyBorder="1"/>
    <xf numFmtId="4" fontId="10" fillId="0" borderId="5" xfId="1" applyNumberFormat="1" applyFont="1" applyBorder="1" applyAlignment="1">
      <alignment horizontal="center" vertical="center"/>
    </xf>
    <xf numFmtId="0" fontId="8" fillId="0" borderId="5" xfId="1" applyNumberFormat="1" applyFont="1" applyBorder="1" applyAlignment="1">
      <alignment horizontal="left" vertical="top"/>
    </xf>
    <xf numFmtId="0" fontId="8" fillId="0" borderId="5" xfId="1" applyFont="1" applyBorder="1" applyAlignment="1">
      <alignment horizontal="left" vertical="top" wrapText="1"/>
    </xf>
    <xf numFmtId="0" fontId="10" fillId="0" borderId="5" xfId="1" applyFont="1" applyFill="1" applyBorder="1" applyAlignment="1">
      <alignment horizontal="center" vertical="center"/>
    </xf>
    <xf numFmtId="164" fontId="10" fillId="0" borderId="5" xfId="1" applyNumberFormat="1" applyFont="1" applyBorder="1" applyAlignment="1">
      <alignment horizontal="center" vertical="center"/>
    </xf>
    <xf numFmtId="165" fontId="10" fillId="0" borderId="5" xfId="1" applyNumberFormat="1" applyFont="1" applyBorder="1" applyAlignment="1">
      <alignment horizontal="center" vertical="center"/>
    </xf>
    <xf numFmtId="2" fontId="10" fillId="0" borderId="5" xfId="0" applyNumberFormat="1" applyFont="1" applyBorder="1"/>
    <xf numFmtId="4" fontId="8" fillId="0" borderId="5" xfId="1" quotePrefix="1" applyNumberFormat="1" applyFont="1" applyBorder="1" applyAlignment="1">
      <alignment horizontal="left" vertical="top" wrapText="1"/>
    </xf>
    <xf numFmtId="0" fontId="8" fillId="0" borderId="5" xfId="1" applyFont="1" applyBorder="1" applyAlignment="1">
      <alignment vertical="center"/>
    </xf>
    <xf numFmtId="0" fontId="8" fillId="0" borderId="5" xfId="1" applyNumberFormat="1" applyFont="1" applyBorder="1" applyAlignment="1">
      <alignment horizontal="left" vertical="top" wrapText="1"/>
    </xf>
    <xf numFmtId="4" fontId="8" fillId="0" borderId="6" xfId="1" applyNumberFormat="1" applyFont="1" applyBorder="1" applyAlignment="1">
      <alignment horizontal="left" vertical="top"/>
    </xf>
    <xf numFmtId="4" fontId="8" fillId="0" borderId="6" xfId="1" applyNumberFormat="1" applyFont="1" applyBorder="1" applyAlignment="1">
      <alignment horizontal="left" vertical="top" wrapText="1"/>
    </xf>
    <xf numFmtId="4" fontId="10" fillId="0" borderId="6" xfId="1" applyNumberFormat="1" applyFont="1" applyFill="1" applyBorder="1" applyAlignment="1">
      <alignment horizontal="center" vertical="center"/>
    </xf>
    <xf numFmtId="4" fontId="10" fillId="0" borderId="6" xfId="0" applyNumberFormat="1" applyFont="1" applyBorder="1"/>
    <xf numFmtId="4" fontId="10" fillId="0" borderId="6" xfId="1" applyNumberFormat="1" applyFont="1" applyBorder="1" applyAlignment="1">
      <alignment horizontal="center" vertical="center"/>
    </xf>
    <xf numFmtId="4" fontId="14" fillId="0" borderId="7" xfId="1" applyNumberFormat="1" applyFont="1" applyBorder="1" applyAlignment="1">
      <alignment horizontal="left" vertical="top"/>
    </xf>
    <xf numFmtId="4" fontId="14" fillId="0" borderId="8" xfId="1" applyNumberFormat="1" applyFont="1" applyBorder="1" applyAlignment="1">
      <alignment horizontal="left" vertical="top" wrapText="1"/>
    </xf>
    <xf numFmtId="4" fontId="13" fillId="0" borderId="8" xfId="1" applyNumberFormat="1" applyFont="1" applyFill="1" applyBorder="1" applyAlignment="1">
      <alignment horizontal="center" vertical="center"/>
    </xf>
    <xf numFmtId="4" fontId="13" fillId="0" borderId="8" xfId="0" applyNumberFormat="1" applyFont="1" applyBorder="1"/>
    <xf numFmtId="4" fontId="13" fillId="0" borderId="8" xfId="1" applyNumberFormat="1" applyFont="1" applyBorder="1" applyAlignment="1">
      <alignment horizontal="center" vertical="center"/>
    </xf>
    <xf numFmtId="4" fontId="13" fillId="0" borderId="3" xfId="1" applyNumberFormat="1" applyFont="1" applyFill="1" applyBorder="1" applyAlignment="1">
      <alignment horizontal="right" vertical="center"/>
    </xf>
    <xf numFmtId="4" fontId="14" fillId="0" borderId="3" xfId="1" applyNumberFormat="1" applyFont="1" applyFill="1" applyBorder="1" applyAlignment="1">
      <alignment vertical="center"/>
    </xf>
    <xf numFmtId="4" fontId="14" fillId="0" borderId="3" xfId="1" applyNumberFormat="1" applyFont="1" applyBorder="1" applyAlignment="1">
      <alignment vertical="center"/>
    </xf>
    <xf numFmtId="4" fontId="8" fillId="0" borderId="9" xfId="1" applyNumberFormat="1" applyFont="1" applyBorder="1" applyAlignment="1">
      <alignment horizontal="left" vertical="top"/>
    </xf>
    <xf numFmtId="4" fontId="8" fillId="0" borderId="9" xfId="1" applyNumberFormat="1" applyFont="1" applyBorder="1" applyAlignment="1">
      <alignment horizontal="left" vertical="top" wrapText="1"/>
    </xf>
    <xf numFmtId="4" fontId="10" fillId="0" borderId="9" xfId="1" applyNumberFormat="1" applyFont="1" applyFill="1" applyBorder="1" applyAlignment="1">
      <alignment horizontal="center" vertical="center"/>
    </xf>
    <xf numFmtId="4" fontId="10" fillId="0" borderId="9" xfId="0" applyNumberFormat="1" applyFont="1" applyBorder="1"/>
    <xf numFmtId="4" fontId="10" fillId="0" borderId="9" xfId="1" applyNumberFormat="1" applyFont="1" applyBorder="1" applyAlignment="1">
      <alignment horizontal="center" vertical="center"/>
    </xf>
    <xf numFmtId="0" fontId="10" fillId="0" borderId="3" xfId="1" applyFont="1" applyFill="1" applyBorder="1" applyAlignment="1">
      <alignment horizontal="center" vertical="center"/>
    </xf>
    <xf numFmtId="4" fontId="10" fillId="0" borderId="3" xfId="0" applyNumberFormat="1" applyFont="1" applyBorder="1"/>
    <xf numFmtId="4" fontId="10" fillId="0" borderId="3" xfId="1" applyNumberFormat="1" applyFont="1" applyBorder="1" applyAlignment="1">
      <alignment horizontal="center" vertical="center"/>
    </xf>
    <xf numFmtId="4" fontId="10" fillId="0" borderId="3" xfId="1" applyNumberFormat="1" applyFont="1" applyFill="1" applyBorder="1" applyAlignment="1">
      <alignment vertical="top"/>
    </xf>
    <xf numFmtId="4" fontId="8" fillId="0" borderId="3" xfId="1" applyNumberFormat="1" applyFont="1" applyFill="1" applyBorder="1" applyAlignment="1">
      <alignment vertical="top"/>
    </xf>
    <xf numFmtId="4" fontId="8" fillId="0" borderId="3" xfId="1" applyNumberFormat="1" applyFont="1" applyBorder="1" applyAlignment="1">
      <alignment vertical="top"/>
    </xf>
    <xf numFmtId="0" fontId="8" fillId="0" borderId="0" xfId="1" applyFont="1" applyBorder="1" applyAlignment="1">
      <alignment vertical="top" wrapText="1"/>
    </xf>
    <xf numFmtId="0" fontId="10" fillId="0" borderId="0" xfId="1" applyFont="1" applyFill="1" applyBorder="1" applyAlignment="1">
      <alignment horizontal="center" vertical="center"/>
    </xf>
    <xf numFmtId="4" fontId="10" fillId="0" borderId="0" xfId="0" applyNumberFormat="1" applyFont="1" applyBorder="1"/>
    <xf numFmtId="4" fontId="10" fillId="0" borderId="0" xfId="1" applyNumberFormat="1" applyFont="1" applyBorder="1" applyAlignment="1">
      <alignment horizontal="center" vertical="center"/>
    </xf>
    <xf numFmtId="4" fontId="10" fillId="0" borderId="0" xfId="1" applyNumberFormat="1" applyFont="1" applyFill="1" applyBorder="1" applyAlignment="1">
      <alignment vertical="top"/>
    </xf>
    <xf numFmtId="4" fontId="8" fillId="0" borderId="0" xfId="1" applyNumberFormat="1" applyFont="1" applyFill="1" applyBorder="1" applyAlignment="1">
      <alignment vertical="top"/>
    </xf>
    <xf numFmtId="4" fontId="8" fillId="0" borderId="0" xfId="1" applyNumberFormat="1" applyFont="1" applyBorder="1" applyAlignment="1">
      <alignment vertical="top"/>
    </xf>
    <xf numFmtId="0" fontId="14" fillId="0" borderId="10" xfId="1" applyNumberFormat="1" applyFont="1" applyBorder="1" applyAlignment="1">
      <alignment horizontal="left" vertical="top"/>
    </xf>
    <xf numFmtId="0" fontId="14" fillId="0" borderId="3" xfId="1" applyFont="1" applyBorder="1" applyAlignment="1">
      <alignment vertical="top" wrapText="1"/>
    </xf>
    <xf numFmtId="0" fontId="13" fillId="0" borderId="3" xfId="1" applyFont="1" applyFill="1" applyBorder="1" applyAlignment="1">
      <alignment horizontal="center" vertical="center"/>
    </xf>
    <xf numFmtId="4" fontId="13" fillId="0" borderId="3" xfId="0" applyNumberFormat="1" applyFont="1" applyBorder="1"/>
    <xf numFmtId="4" fontId="13" fillId="0" borderId="3" xfId="1" applyNumberFormat="1" applyFont="1" applyBorder="1" applyAlignment="1">
      <alignment horizontal="center" vertical="center"/>
    </xf>
    <xf numFmtId="4" fontId="13" fillId="0" borderId="3" xfId="1" applyNumberFormat="1" applyFont="1" applyFill="1" applyBorder="1" applyAlignment="1">
      <alignment vertical="top"/>
    </xf>
    <xf numFmtId="4" fontId="14" fillId="0" borderId="3" xfId="1" applyNumberFormat="1" applyFont="1" applyFill="1" applyBorder="1" applyAlignment="1">
      <alignment vertical="top"/>
    </xf>
    <xf numFmtId="4" fontId="14" fillId="0" borderId="3" xfId="1" applyNumberFormat="1" applyFont="1" applyBorder="1" applyAlignment="1">
      <alignment vertical="top"/>
    </xf>
    <xf numFmtId="0" fontId="14" fillId="0" borderId="3" xfId="1" applyFont="1" applyBorder="1" applyAlignment="1">
      <alignment vertical="center"/>
    </xf>
    <xf numFmtId="0" fontId="14" fillId="0" borderId="0" xfId="1" applyNumberFormat="1" applyFont="1" applyBorder="1" applyAlignment="1">
      <alignment horizontal="left" vertical="top"/>
    </xf>
    <xf numFmtId="0" fontId="14" fillId="0" borderId="0" xfId="1" applyFont="1" applyBorder="1" applyAlignment="1">
      <alignment vertical="top" wrapText="1"/>
    </xf>
    <xf numFmtId="0" fontId="13" fillId="0" borderId="0" xfId="1" applyFont="1" applyFill="1" applyBorder="1" applyAlignment="1">
      <alignment horizontal="center" vertical="center"/>
    </xf>
    <xf numFmtId="4" fontId="13" fillId="0" borderId="0" xfId="0" applyNumberFormat="1" applyFont="1" applyBorder="1"/>
    <xf numFmtId="4" fontId="13" fillId="0" borderId="0" xfId="1" applyNumberFormat="1" applyFont="1" applyBorder="1" applyAlignment="1">
      <alignment horizontal="center" vertical="center"/>
    </xf>
    <xf numFmtId="4" fontId="13" fillId="0" borderId="0" xfId="1" applyNumberFormat="1" applyFont="1" applyFill="1" applyBorder="1" applyAlignment="1">
      <alignment vertical="top"/>
    </xf>
    <xf numFmtId="4" fontId="14" fillId="0" borderId="0" xfId="1" applyNumberFormat="1" applyFont="1" applyFill="1" applyBorder="1" applyAlignment="1">
      <alignment vertical="top"/>
    </xf>
    <xf numFmtId="4" fontId="14" fillId="0" borderId="0" xfId="1" applyNumberFormat="1" applyFont="1" applyBorder="1" applyAlignment="1">
      <alignment vertical="top"/>
    </xf>
    <xf numFmtId="4" fontId="14" fillId="0" borderId="0" xfId="1" applyNumberFormat="1" applyFont="1" applyBorder="1" applyAlignment="1">
      <alignment vertical="center"/>
    </xf>
    <xf numFmtId="0" fontId="14" fillId="0" borderId="0" xfId="1" applyFont="1" applyBorder="1" applyAlignment="1">
      <alignment vertical="center"/>
    </xf>
    <xf numFmtId="0" fontId="14" fillId="0" borderId="3" xfId="1" applyFont="1" applyBorder="1" applyAlignment="1">
      <alignment wrapText="1"/>
    </xf>
    <xf numFmtId="0" fontId="8" fillId="0" borderId="0" xfId="1" applyFont="1" applyBorder="1" applyAlignment="1">
      <alignment wrapText="1"/>
    </xf>
    <xf numFmtId="0" fontId="15" fillId="0" borderId="3" xfId="1" applyFont="1" applyBorder="1" applyAlignment="1">
      <alignment wrapText="1"/>
    </xf>
    <xf numFmtId="0" fontId="8" fillId="0" borderId="11" xfId="1" applyNumberFormat="1" applyFont="1" applyBorder="1" applyAlignment="1">
      <alignment horizontal="left" vertical="top"/>
    </xf>
    <xf numFmtId="0" fontId="14" fillId="0" borderId="11" xfId="1" applyFont="1" applyBorder="1" applyAlignment="1">
      <alignment horizontal="left" vertical="top" wrapText="1"/>
    </xf>
    <xf numFmtId="0" fontId="10" fillId="0" borderId="11" xfId="1" applyFont="1" applyFill="1" applyBorder="1" applyAlignment="1">
      <alignment horizontal="center" vertical="center"/>
    </xf>
    <xf numFmtId="2" fontId="10" fillId="0" borderId="11" xfId="0" applyNumberFormat="1" applyFont="1" applyBorder="1"/>
    <xf numFmtId="164" fontId="10" fillId="0" borderId="11" xfId="1" applyNumberFormat="1" applyFont="1" applyBorder="1" applyAlignment="1">
      <alignment horizontal="center" vertical="center"/>
    </xf>
    <xf numFmtId="4" fontId="8" fillId="0" borderId="11" xfId="1" applyNumberFormat="1" applyFont="1" applyBorder="1" applyAlignment="1">
      <alignment horizontal="left" vertical="top"/>
    </xf>
    <xf numFmtId="4" fontId="14" fillId="0" borderId="11" xfId="1" applyNumberFormat="1" applyFont="1" applyBorder="1" applyAlignment="1">
      <alignment horizontal="left" vertical="top" wrapText="1"/>
    </xf>
    <xf numFmtId="4" fontId="10" fillId="0" borderId="11" xfId="1" applyNumberFormat="1" applyFont="1" applyFill="1" applyBorder="1" applyAlignment="1">
      <alignment horizontal="center" vertical="center"/>
    </xf>
    <xf numFmtId="4" fontId="10" fillId="0" borderId="11" xfId="0" applyNumberFormat="1" applyFont="1" applyBorder="1"/>
    <xf numFmtId="4" fontId="10" fillId="0" borderId="11" xfId="1" applyNumberFormat="1" applyFont="1" applyBorder="1" applyAlignment="1">
      <alignment horizontal="center" vertical="center"/>
    </xf>
    <xf numFmtId="0" fontId="8" fillId="0" borderId="7" xfId="1" applyNumberFormat="1" applyFont="1" applyBorder="1" applyAlignment="1">
      <alignment horizontal="left" vertical="top"/>
    </xf>
    <xf numFmtId="0" fontId="14" fillId="0" borderId="8" xfId="1" applyFont="1" applyBorder="1" applyAlignment="1">
      <alignment horizontal="left" vertical="top" wrapText="1"/>
    </xf>
    <xf numFmtId="0" fontId="10" fillId="0" borderId="8" xfId="1" applyFont="1" applyFill="1" applyBorder="1" applyAlignment="1">
      <alignment horizontal="center" vertical="center"/>
    </xf>
    <xf numFmtId="2" fontId="10" fillId="0" borderId="8" xfId="0" applyNumberFormat="1" applyFont="1" applyBorder="1"/>
    <xf numFmtId="164" fontId="10" fillId="0" borderId="8" xfId="1" applyNumberFormat="1" applyFont="1" applyBorder="1" applyAlignment="1">
      <alignment horizontal="center" vertical="center"/>
    </xf>
    <xf numFmtId="4" fontId="10" fillId="0" borderId="3" xfId="1" applyNumberFormat="1" applyFont="1" applyFill="1" applyBorder="1" applyAlignment="1">
      <alignment horizontal="right" vertical="center"/>
    </xf>
    <xf numFmtId="4" fontId="8" fillId="0" borderId="3" xfId="1" applyNumberFormat="1" applyFont="1" applyFill="1" applyBorder="1" applyAlignment="1">
      <alignment vertical="center"/>
    </xf>
    <xf numFmtId="0" fontId="8" fillId="0" borderId="3" xfId="1" applyFont="1" applyFill="1" applyBorder="1" applyAlignment="1">
      <alignment vertical="center"/>
    </xf>
    <xf numFmtId="0" fontId="14" fillId="0" borderId="0" xfId="1" applyFont="1" applyBorder="1" applyAlignment="1">
      <alignment horizontal="center" vertical="top" wrapText="1"/>
    </xf>
    <xf numFmtId="4" fontId="8" fillId="0" borderId="11" xfId="1" applyNumberFormat="1" applyFont="1" applyBorder="1" applyAlignment="1">
      <alignment horizontal="left" vertical="top" wrapText="1"/>
    </xf>
    <xf numFmtId="4" fontId="15" fillId="0" borderId="7" xfId="1" applyNumberFormat="1" applyFont="1" applyBorder="1" applyAlignment="1">
      <alignment horizontal="left" vertical="top"/>
    </xf>
    <xf numFmtId="4" fontId="15" fillId="0" borderId="8" xfId="1" applyNumberFormat="1" applyFont="1" applyBorder="1" applyAlignment="1">
      <alignment horizontal="left" vertical="top" wrapText="1"/>
    </xf>
    <xf numFmtId="4" fontId="10" fillId="0" borderId="8" xfId="1" applyNumberFormat="1" applyFont="1" applyFill="1" applyBorder="1" applyAlignment="1">
      <alignment horizontal="center" vertical="center"/>
    </xf>
    <xf numFmtId="4" fontId="10" fillId="0" borderId="8" xfId="0" applyNumberFormat="1" applyFont="1" applyBorder="1"/>
    <xf numFmtId="4" fontId="10" fillId="0" borderId="8" xfId="1" applyNumberFormat="1" applyFont="1" applyBorder="1" applyAlignment="1">
      <alignment horizontal="center" vertical="center"/>
    </xf>
    <xf numFmtId="4" fontId="8" fillId="0" borderId="11" xfId="1" quotePrefix="1" applyNumberFormat="1" applyFont="1" applyBorder="1" applyAlignment="1">
      <alignment horizontal="left" vertical="top" wrapText="1"/>
    </xf>
    <xf numFmtId="4" fontId="8" fillId="0" borderId="6" xfId="1" quotePrefix="1" applyNumberFormat="1" applyFont="1" applyBorder="1" applyAlignment="1">
      <alignment horizontal="left" vertical="top" wrapText="1"/>
    </xf>
    <xf numFmtId="0" fontId="14" fillId="0" borderId="3" xfId="1" applyFont="1" applyFill="1" applyBorder="1" applyAlignment="1">
      <alignment vertical="center"/>
    </xf>
    <xf numFmtId="0" fontId="8" fillId="0" borderId="12" xfId="1" applyNumberFormat="1" applyFont="1" applyBorder="1" applyAlignment="1">
      <alignment horizontal="left" vertical="top"/>
    </xf>
    <xf numFmtId="0" fontId="14" fillId="0" borderId="9" xfId="1" applyFont="1" applyBorder="1" applyAlignment="1">
      <alignment horizontal="left" vertical="top" wrapText="1"/>
    </xf>
    <xf numFmtId="0" fontId="10" fillId="0" borderId="9" xfId="1" applyFont="1" applyFill="1" applyBorder="1" applyAlignment="1">
      <alignment horizontal="center" vertical="center"/>
    </xf>
    <xf numFmtId="2" fontId="10" fillId="0" borderId="9" xfId="0" applyNumberFormat="1" applyFont="1" applyBorder="1"/>
    <xf numFmtId="164" fontId="10" fillId="0" borderId="9" xfId="1" applyNumberFormat="1" applyFont="1" applyBorder="1" applyAlignment="1">
      <alignment horizontal="center" vertical="center"/>
    </xf>
    <xf numFmtId="16" fontId="8" fillId="0" borderId="13" xfId="1" applyNumberFormat="1" applyFont="1" applyBorder="1" applyAlignment="1">
      <alignment horizontal="center" vertical="center" wrapText="1"/>
    </xf>
    <xf numFmtId="0" fontId="8" fillId="2" borderId="13" xfId="1" applyFont="1" applyFill="1" applyBorder="1" applyAlignment="1">
      <alignment horizontal="center" vertical="center" wrapText="1"/>
    </xf>
    <xf numFmtId="164" fontId="8" fillId="2" borderId="13" xfId="1" applyNumberFormat="1" applyFont="1" applyFill="1" applyBorder="1" applyAlignment="1">
      <alignment horizontal="center" vertical="center"/>
    </xf>
    <xf numFmtId="0" fontId="15" fillId="0" borderId="2" xfId="1" applyFont="1" applyBorder="1"/>
    <xf numFmtId="0" fontId="15" fillId="0" borderId="10" xfId="1" applyNumberFormat="1" applyFont="1" applyBorder="1" applyAlignment="1">
      <alignment horizontal="left" vertical="top"/>
    </xf>
    <xf numFmtId="0" fontId="15" fillId="0" borderId="3" xfId="1" applyFont="1" applyBorder="1" applyAlignment="1">
      <alignment vertical="top" wrapText="1"/>
    </xf>
    <xf numFmtId="0" fontId="14" fillId="0" borderId="0" xfId="1" applyFont="1" applyBorder="1" applyAlignment="1">
      <alignment wrapText="1"/>
    </xf>
    <xf numFmtId="4" fontId="8" fillId="0" borderId="12" xfId="1" applyNumberFormat="1" applyFont="1" applyBorder="1" applyAlignment="1">
      <alignment horizontal="left" vertical="top"/>
    </xf>
    <xf numFmtId="4" fontId="10" fillId="0" borderId="5" xfId="0" applyNumberFormat="1" applyFont="1" applyBorder="1" applyAlignment="1">
      <alignment horizontal="right"/>
    </xf>
    <xf numFmtId="4" fontId="10" fillId="0" borderId="5" xfId="1" applyNumberFormat="1" applyFont="1" applyBorder="1" applyAlignment="1">
      <alignment horizontal="right"/>
    </xf>
    <xf numFmtId="4" fontId="10" fillId="0" borderId="6" xfId="0" applyNumberFormat="1" applyFont="1" applyBorder="1" applyAlignment="1">
      <alignment horizontal="right"/>
    </xf>
    <xf numFmtId="4" fontId="10" fillId="0" borderId="6" xfId="1" applyNumberFormat="1" applyFont="1" applyBorder="1" applyAlignment="1">
      <alignment horizontal="right"/>
    </xf>
    <xf numFmtId="4" fontId="10" fillId="0" borderId="5" xfId="0" applyNumberFormat="1" applyFont="1" applyBorder="1"/>
    <xf numFmtId="0" fontId="14" fillId="2" borderId="14" xfId="1" applyFont="1" applyFill="1" applyBorder="1" applyAlignment="1">
      <alignment horizontal="center" vertical="center" wrapText="1"/>
    </xf>
    <xf numFmtId="4" fontId="15" fillId="0" borderId="14" xfId="1" applyNumberFormat="1" applyFont="1" applyFill="1" applyBorder="1" applyAlignment="1">
      <alignment horizontal="center"/>
    </xf>
    <xf numFmtId="4" fontId="8" fillId="0" borderId="14" xfId="1" applyNumberFormat="1" applyFont="1" applyFill="1" applyBorder="1" applyAlignment="1">
      <alignment horizontal="center"/>
    </xf>
    <xf numFmtId="0" fontId="15" fillId="0" borderId="14" xfId="1" applyFont="1" applyFill="1" applyBorder="1" applyAlignment="1">
      <alignment horizontal="center"/>
    </xf>
    <xf numFmtId="0" fontId="15" fillId="0" borderId="14" xfId="1" applyFont="1" applyBorder="1" applyAlignment="1">
      <alignment horizontal="center"/>
    </xf>
    <xf numFmtId="0" fontId="14" fillId="0" borderId="14" xfId="1" applyFont="1" applyBorder="1" applyAlignment="1">
      <alignment horizontal="center"/>
    </xf>
    <xf numFmtId="4" fontId="8" fillId="0" borderId="14" xfId="1" applyNumberFormat="1" applyFont="1" applyBorder="1" applyAlignment="1">
      <alignment vertical="center"/>
    </xf>
    <xf numFmtId="4" fontId="10" fillId="0" borderId="3" xfId="1" applyNumberFormat="1" applyFont="1" applyFill="1" applyBorder="1" applyAlignment="1">
      <alignment horizontal="right"/>
    </xf>
    <xf numFmtId="4" fontId="8" fillId="0" borderId="3" xfId="1" applyNumberFormat="1" applyFont="1" applyFill="1" applyBorder="1" applyAlignment="1"/>
    <xf numFmtId="4" fontId="16" fillId="0" borderId="3" xfId="1" applyNumberFormat="1" applyFont="1" applyFill="1" applyBorder="1" applyAlignment="1">
      <alignment horizontal="center"/>
    </xf>
    <xf numFmtId="4" fontId="17" fillId="0" borderId="3" xfId="1" applyNumberFormat="1" applyFont="1" applyFill="1" applyBorder="1" applyAlignment="1">
      <alignment horizontal="center"/>
    </xf>
    <xf numFmtId="0" fontId="16" fillId="0" borderId="3" xfId="1" applyFont="1" applyFill="1" applyBorder="1" applyAlignment="1">
      <alignment horizontal="center"/>
    </xf>
    <xf numFmtId="0" fontId="16" fillId="0" borderId="3" xfId="1" applyFont="1" applyBorder="1" applyAlignment="1">
      <alignment horizontal="center"/>
    </xf>
    <xf numFmtId="0" fontId="17" fillId="0" borderId="3" xfId="1" applyFont="1" applyBorder="1" applyAlignment="1">
      <alignment vertical="center"/>
    </xf>
    <xf numFmtId="4" fontId="17" fillId="0" borderId="3" xfId="1" applyNumberFormat="1" applyFont="1" applyBorder="1" applyAlignment="1">
      <alignment vertical="center"/>
    </xf>
    <xf numFmtId="4" fontId="14" fillId="0" borderId="12" xfId="1" applyNumberFormat="1" applyFont="1" applyBorder="1" applyAlignment="1">
      <alignment horizontal="left" vertical="top"/>
    </xf>
    <xf numFmtId="4" fontId="14" fillId="0" borderId="9" xfId="1" applyNumberFormat="1" applyFont="1" applyBorder="1" applyAlignment="1">
      <alignment horizontal="left" vertical="top" wrapText="1"/>
    </xf>
    <xf numFmtId="4" fontId="13" fillId="0" borderId="9" xfId="1" applyNumberFormat="1" applyFont="1" applyFill="1" applyBorder="1" applyAlignment="1">
      <alignment horizontal="center" vertical="center"/>
    </xf>
    <xf numFmtId="4" fontId="13" fillId="0" borderId="9" xfId="0" applyNumberFormat="1" applyFont="1" applyBorder="1"/>
    <xf numFmtId="4" fontId="13" fillId="0" borderId="9" xfId="1" applyNumberFormat="1" applyFont="1" applyBorder="1" applyAlignment="1">
      <alignment horizontal="center" vertical="center"/>
    </xf>
    <xf numFmtId="4" fontId="13" fillId="0" borderId="0" xfId="1" applyNumberFormat="1" applyFont="1" applyFill="1" applyBorder="1" applyAlignment="1">
      <alignment horizontal="right" vertical="center"/>
    </xf>
    <xf numFmtId="4" fontId="14" fillId="0" borderId="0" xfId="1" applyNumberFormat="1" applyFont="1" applyFill="1" applyBorder="1" applyAlignment="1">
      <alignment vertical="center"/>
    </xf>
    <xf numFmtId="4" fontId="18" fillId="0" borderId="3" xfId="1" applyNumberFormat="1" applyFont="1" applyFill="1" applyBorder="1" applyAlignment="1">
      <alignment horizontal="right"/>
    </xf>
    <xf numFmtId="4" fontId="17" fillId="0" borderId="3" xfId="1" applyNumberFormat="1" applyFont="1" applyFill="1" applyBorder="1" applyAlignment="1"/>
    <xf numFmtId="0" fontId="17" fillId="0" borderId="3" xfId="1" applyFont="1" applyFill="1" applyBorder="1" applyAlignment="1">
      <alignment vertical="center"/>
    </xf>
    <xf numFmtId="4" fontId="7" fillId="0" borderId="1" xfId="1" applyNumberFormat="1" applyFont="1" applyBorder="1" applyAlignment="1">
      <alignment horizontal="right" vertical="center"/>
    </xf>
    <xf numFmtId="0" fontId="8" fillId="0" borderId="2" xfId="1" applyFont="1" applyBorder="1" applyAlignment="1">
      <alignment horizontal="left" vertical="top" wrapText="1"/>
    </xf>
    <xf numFmtId="0" fontId="8" fillId="0" borderId="0" xfId="1" applyFont="1" applyBorder="1" applyAlignment="1">
      <alignment horizontal="left" vertical="top" wrapText="1"/>
    </xf>
    <xf numFmtId="0" fontId="16" fillId="2" borderId="10"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4" fillId="0" borderId="10" xfId="1" applyFont="1" applyBorder="1" applyAlignment="1">
      <alignment horizontal="center" vertical="top" wrapText="1"/>
    </xf>
    <xf numFmtId="0" fontId="14" fillId="0" borderId="3" xfId="1" applyFont="1" applyBorder="1" applyAlignment="1">
      <alignment horizontal="center" vertical="top" wrapText="1"/>
    </xf>
    <xf numFmtId="0" fontId="16" fillId="0" borderId="10" xfId="1" applyFont="1" applyBorder="1" applyAlignment="1">
      <alignment horizontal="center" vertical="top" wrapText="1"/>
    </xf>
    <xf numFmtId="0" fontId="16" fillId="0" borderId="3" xfId="1" applyFont="1" applyBorder="1" applyAlignment="1">
      <alignment horizontal="center" vertical="top" wrapText="1"/>
    </xf>
  </cellXfs>
  <cellStyles count="2">
    <cellStyle name="Normal_ponder" xfId="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AH345"/>
  <sheetViews>
    <sheetView tabSelected="1" view="pageBreakPreview" topLeftCell="A121" zoomScale="40" zoomScaleNormal="25" zoomScaleSheetLayoutView="40" workbookViewId="0">
      <selection activeCell="B312" sqref="B312"/>
    </sheetView>
  </sheetViews>
  <sheetFormatPr defaultRowHeight="12"/>
  <cols>
    <col min="1" max="1" width="9.85546875" style="3" customWidth="1"/>
    <col min="2" max="2" width="166.5703125" style="4" customWidth="1"/>
    <col min="3" max="3" width="20.7109375" style="5" customWidth="1"/>
    <col min="4" max="4" width="33.42578125" style="6" customWidth="1"/>
    <col min="5" max="5" width="30.5703125" style="6" customWidth="1"/>
    <col min="6" max="6" width="43.5703125" style="6" customWidth="1"/>
    <col min="7" max="7" width="7.28515625" style="7" customWidth="1"/>
    <col min="8" max="8" width="12.140625" style="1" customWidth="1"/>
    <col min="9" max="9" width="9.140625" style="8"/>
    <col min="10" max="16384" width="9.140625" style="2"/>
  </cols>
  <sheetData>
    <row r="7" spans="1:34" s="43" customFormat="1" ht="33" customHeight="1">
      <c r="A7" s="37"/>
      <c r="B7" s="38" t="s">
        <v>214</v>
      </c>
      <c r="C7" s="38"/>
      <c r="D7" s="39"/>
      <c r="E7" s="39"/>
      <c r="F7" s="40"/>
      <c r="G7" s="41"/>
      <c r="H7" s="36"/>
      <c r="I7" s="42"/>
      <c r="N7" s="44"/>
      <c r="O7" s="44"/>
      <c r="P7" s="44"/>
      <c r="Q7" s="44"/>
      <c r="R7" s="44"/>
      <c r="S7" s="44"/>
      <c r="T7" s="44"/>
      <c r="U7" s="44"/>
      <c r="V7" s="44"/>
      <c r="W7" s="44"/>
      <c r="X7" s="44"/>
      <c r="Y7" s="44"/>
      <c r="Z7" s="44"/>
      <c r="AA7" s="44"/>
      <c r="AB7" s="44"/>
      <c r="AC7" s="44"/>
      <c r="AD7" s="44"/>
      <c r="AE7" s="44"/>
      <c r="AF7" s="44"/>
      <c r="AG7" s="44"/>
      <c r="AH7" s="44"/>
    </row>
    <row r="8" spans="1:34" s="49" customFormat="1" ht="42" customHeight="1">
      <c r="A8" s="45"/>
      <c r="B8" s="38" t="s">
        <v>55</v>
      </c>
      <c r="C8" s="38"/>
      <c r="D8" s="39"/>
      <c r="E8" s="39"/>
      <c r="F8" s="39"/>
      <c r="G8" s="46"/>
      <c r="H8" s="36"/>
      <c r="I8" s="47"/>
      <c r="J8" s="48"/>
      <c r="K8" s="48"/>
      <c r="L8" s="48"/>
      <c r="M8" s="48"/>
      <c r="N8" s="48"/>
      <c r="O8" s="48"/>
      <c r="P8" s="48"/>
      <c r="Q8" s="48"/>
      <c r="R8" s="48"/>
      <c r="S8" s="48"/>
      <c r="T8" s="48"/>
      <c r="U8" s="48"/>
      <c r="V8" s="48"/>
      <c r="W8" s="48"/>
      <c r="X8" s="48"/>
      <c r="Y8" s="48"/>
      <c r="Z8" s="48"/>
      <c r="AA8" s="48"/>
      <c r="AB8" s="48"/>
      <c r="AC8" s="48"/>
      <c r="AD8" s="48"/>
      <c r="AE8" s="48"/>
      <c r="AF8" s="48"/>
      <c r="AG8" s="48"/>
      <c r="AH8" s="48"/>
    </row>
    <row r="9" spans="1:34" s="48" customFormat="1" ht="48" customHeight="1">
      <c r="A9" s="50"/>
      <c r="B9" s="38" t="s">
        <v>72</v>
      </c>
      <c r="C9" s="38"/>
      <c r="D9" s="39"/>
      <c r="E9" s="39"/>
      <c r="F9" s="52"/>
      <c r="G9" s="53"/>
      <c r="H9" s="36"/>
      <c r="I9" s="47"/>
    </row>
    <row r="10" spans="1:34" s="48" customFormat="1" ht="22.5" customHeight="1">
      <c r="A10" s="210"/>
      <c r="B10" s="210"/>
      <c r="C10" s="54"/>
      <c r="D10" s="54"/>
      <c r="E10" s="54"/>
      <c r="F10" s="55"/>
      <c r="G10" s="53"/>
      <c r="H10" s="36"/>
      <c r="I10" s="47"/>
    </row>
    <row r="11" spans="1:34" s="48" customFormat="1" ht="36" customHeight="1" thickBot="1">
      <c r="A11" s="211"/>
      <c r="B11" s="211"/>
      <c r="C11" s="56"/>
      <c r="D11" s="56"/>
      <c r="E11" s="56"/>
      <c r="F11" s="52"/>
      <c r="G11" s="46"/>
      <c r="H11" s="36"/>
      <c r="I11" s="47"/>
    </row>
    <row r="12" spans="1:34" s="197" customFormat="1" ht="63.75" customHeight="1" thickBot="1">
      <c r="A12" s="216" t="s">
        <v>48</v>
      </c>
      <c r="B12" s="217"/>
      <c r="C12" s="217"/>
      <c r="D12" s="217"/>
      <c r="E12" s="217"/>
      <c r="F12" s="217"/>
      <c r="G12" s="206"/>
      <c r="H12" s="207"/>
      <c r="I12" s="208"/>
      <c r="N12" s="198"/>
      <c r="O12" s="198"/>
      <c r="P12" s="198"/>
      <c r="Q12" s="198"/>
      <c r="R12" s="198"/>
      <c r="S12" s="198"/>
      <c r="T12" s="198"/>
      <c r="U12" s="198"/>
      <c r="V12" s="198"/>
      <c r="W12" s="198"/>
      <c r="X12" s="198"/>
      <c r="Y12" s="198"/>
      <c r="Z12" s="198"/>
      <c r="AA12" s="198"/>
      <c r="AB12" s="198"/>
      <c r="AC12" s="198"/>
      <c r="AD12" s="198"/>
      <c r="AE12" s="198"/>
      <c r="AF12" s="198"/>
      <c r="AG12" s="198"/>
      <c r="AH12" s="198"/>
    </row>
    <row r="13" spans="1:34" s="48" customFormat="1" ht="33.75" customHeight="1">
      <c r="A13" s="156"/>
      <c r="B13" s="156"/>
      <c r="C13" s="156"/>
      <c r="D13" s="156"/>
      <c r="E13" s="156"/>
      <c r="F13" s="156"/>
      <c r="G13" s="46"/>
      <c r="H13" s="36"/>
      <c r="I13" s="47"/>
      <c r="N13" s="44"/>
      <c r="O13" s="44"/>
      <c r="P13" s="44"/>
      <c r="Q13" s="44"/>
      <c r="R13" s="44"/>
      <c r="S13" s="44"/>
      <c r="T13" s="44"/>
      <c r="U13" s="44"/>
      <c r="V13" s="44"/>
      <c r="W13" s="44"/>
      <c r="X13" s="44"/>
      <c r="Y13" s="44"/>
      <c r="Z13" s="44"/>
      <c r="AA13" s="44"/>
      <c r="AB13" s="44"/>
      <c r="AC13" s="44"/>
      <c r="AD13" s="44"/>
      <c r="AE13" s="44"/>
      <c r="AF13" s="44"/>
      <c r="AG13" s="44"/>
      <c r="AH13" s="44"/>
    </row>
    <row r="14" spans="1:34" s="48" customFormat="1" ht="15.75" customHeight="1" thickBot="1">
      <c r="A14" s="57"/>
      <c r="C14" s="58"/>
      <c r="D14" s="59"/>
      <c r="E14" s="52"/>
      <c r="F14" s="52"/>
      <c r="G14" s="46"/>
      <c r="H14" s="36"/>
      <c r="I14" s="47"/>
    </row>
    <row r="15" spans="1:34" s="196" customFormat="1" ht="75" customHeight="1" thickBot="1">
      <c r="A15" s="212" t="s">
        <v>180</v>
      </c>
      <c r="B15" s="213"/>
      <c r="C15" s="213"/>
      <c r="D15" s="213"/>
      <c r="E15" s="213"/>
      <c r="F15" s="213"/>
      <c r="G15" s="193"/>
      <c r="H15" s="194"/>
      <c r="I15" s="195"/>
      <c r="N15" s="197"/>
      <c r="O15" s="197"/>
      <c r="P15" s="197"/>
      <c r="Q15" s="197"/>
      <c r="R15" s="197"/>
      <c r="S15" s="197"/>
      <c r="T15" s="197"/>
      <c r="U15" s="197"/>
      <c r="V15" s="197"/>
      <c r="W15" s="197"/>
      <c r="X15" s="197"/>
      <c r="Y15" s="197"/>
      <c r="Z15" s="197"/>
      <c r="AA15" s="197"/>
      <c r="AB15" s="197"/>
      <c r="AC15" s="197"/>
      <c r="AD15" s="197"/>
      <c r="AE15" s="197"/>
      <c r="AF15" s="197"/>
      <c r="AG15" s="197"/>
      <c r="AH15" s="197"/>
    </row>
    <row r="16" spans="1:34" s="196" customFormat="1" ht="39.950000000000003" customHeight="1" thickBot="1">
      <c r="A16" s="212" t="s">
        <v>90</v>
      </c>
      <c r="B16" s="213"/>
      <c r="C16" s="213"/>
      <c r="D16" s="213"/>
      <c r="E16" s="213"/>
      <c r="F16" s="213"/>
      <c r="G16" s="193"/>
      <c r="H16" s="194"/>
      <c r="I16" s="195"/>
      <c r="N16" s="198"/>
      <c r="O16" s="198"/>
      <c r="P16" s="198"/>
      <c r="Q16" s="198"/>
      <c r="R16" s="198"/>
      <c r="S16" s="198"/>
      <c r="T16" s="198"/>
      <c r="U16" s="198"/>
      <c r="V16" s="198"/>
      <c r="W16" s="198"/>
      <c r="X16" s="198"/>
      <c r="Y16" s="198"/>
      <c r="Z16" s="198"/>
      <c r="AA16" s="198"/>
      <c r="AB16" s="198"/>
      <c r="AC16" s="198"/>
      <c r="AD16" s="198"/>
      <c r="AE16" s="198"/>
      <c r="AF16" s="198"/>
      <c r="AG16" s="198"/>
      <c r="AH16" s="198"/>
    </row>
    <row r="19" spans="1:34" ht="127.5" customHeight="1"/>
    <row r="21" spans="1:34" ht="30" customHeight="1"/>
    <row r="22" spans="1:34" ht="28.5" customHeight="1"/>
    <row r="23" spans="1:34" s="43" customFormat="1" ht="33" customHeight="1">
      <c r="A23" s="37"/>
      <c r="B23" s="38" t="s">
        <v>54</v>
      </c>
      <c r="C23" s="38"/>
      <c r="D23" s="39"/>
      <c r="E23" s="39"/>
      <c r="F23" s="40"/>
      <c r="G23" s="41"/>
      <c r="H23" s="36"/>
      <c r="I23" s="42"/>
      <c r="N23" s="44"/>
      <c r="O23" s="44"/>
      <c r="P23" s="44"/>
      <c r="Q23" s="44"/>
      <c r="R23" s="44"/>
      <c r="S23" s="44"/>
      <c r="T23" s="44"/>
      <c r="U23" s="44"/>
      <c r="V23" s="44"/>
      <c r="W23" s="44"/>
      <c r="X23" s="44"/>
      <c r="Y23" s="44"/>
      <c r="Z23" s="44"/>
      <c r="AA23" s="44"/>
      <c r="AB23" s="44"/>
      <c r="AC23" s="44"/>
      <c r="AD23" s="44"/>
      <c r="AE23" s="44"/>
      <c r="AF23" s="44"/>
      <c r="AG23" s="44"/>
      <c r="AH23" s="44"/>
    </row>
    <row r="24" spans="1:34" s="49" customFormat="1" ht="42" customHeight="1">
      <c r="A24" s="45"/>
      <c r="B24" s="38" t="s">
        <v>55</v>
      </c>
      <c r="C24" s="38"/>
      <c r="D24" s="39"/>
      <c r="E24" s="39"/>
      <c r="F24" s="39"/>
      <c r="G24" s="46"/>
      <c r="H24" s="36"/>
      <c r="I24" s="47"/>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s="48" customFormat="1" ht="48" customHeight="1">
      <c r="A25" s="50"/>
      <c r="B25" s="51" t="s">
        <v>72</v>
      </c>
      <c r="C25" s="38"/>
      <c r="D25" s="39"/>
      <c r="E25" s="39"/>
      <c r="F25" s="52"/>
      <c r="G25" s="53"/>
      <c r="H25" s="36"/>
      <c r="I25" s="47"/>
    </row>
    <row r="26" spans="1:34" s="48" customFormat="1" ht="22.5" customHeight="1">
      <c r="A26" s="210"/>
      <c r="B26" s="210"/>
      <c r="C26" s="54"/>
      <c r="D26" s="54"/>
      <c r="E26" s="54"/>
      <c r="F26" s="55"/>
      <c r="G26" s="53"/>
      <c r="H26" s="36"/>
      <c r="I26" s="47"/>
    </row>
    <row r="27" spans="1:34" s="48" customFormat="1" ht="36" customHeight="1" thickBot="1">
      <c r="A27" s="211"/>
      <c r="B27" s="211"/>
      <c r="C27" s="56"/>
      <c r="D27" s="56"/>
      <c r="E27" s="56"/>
      <c r="F27" s="52"/>
      <c r="G27" s="46"/>
      <c r="H27" s="36"/>
      <c r="I27" s="47"/>
    </row>
    <row r="28" spans="1:34" s="60" customFormat="1" ht="63.75" customHeight="1" thickBot="1">
      <c r="A28" s="214" t="s">
        <v>48</v>
      </c>
      <c r="B28" s="215"/>
      <c r="C28" s="215"/>
      <c r="D28" s="215"/>
      <c r="E28" s="215"/>
      <c r="F28" s="215"/>
      <c r="G28" s="191"/>
      <c r="H28" s="192"/>
      <c r="I28" s="155"/>
      <c r="N28" s="61"/>
      <c r="O28" s="61"/>
      <c r="P28" s="61"/>
      <c r="Q28" s="61"/>
      <c r="R28" s="61"/>
      <c r="S28" s="61"/>
      <c r="T28" s="61"/>
      <c r="U28" s="61"/>
      <c r="V28" s="61"/>
      <c r="W28" s="61"/>
      <c r="X28" s="61"/>
      <c r="Y28" s="61"/>
      <c r="Z28" s="61"/>
      <c r="AA28" s="61"/>
      <c r="AB28" s="61"/>
      <c r="AC28" s="61"/>
      <c r="AD28" s="61"/>
      <c r="AE28" s="61"/>
      <c r="AF28" s="61"/>
      <c r="AG28" s="61"/>
      <c r="AH28" s="61"/>
    </row>
    <row r="29" spans="1:34" s="48" customFormat="1" ht="33.75" customHeight="1">
      <c r="A29" s="156"/>
      <c r="B29" s="156"/>
      <c r="C29" s="156"/>
      <c r="D29" s="156"/>
      <c r="E29" s="156"/>
      <c r="F29" s="156"/>
      <c r="G29" s="46"/>
      <c r="H29" s="36"/>
      <c r="I29" s="47"/>
      <c r="N29" s="44"/>
      <c r="O29" s="44"/>
      <c r="P29" s="44"/>
      <c r="Q29" s="44"/>
      <c r="R29" s="44"/>
      <c r="S29" s="44"/>
      <c r="T29" s="44"/>
      <c r="U29" s="44"/>
      <c r="V29" s="44"/>
      <c r="W29" s="44"/>
      <c r="X29" s="44"/>
      <c r="Y29" s="44"/>
      <c r="Z29" s="44"/>
      <c r="AA29" s="44"/>
      <c r="AB29" s="44"/>
      <c r="AC29" s="44"/>
      <c r="AD29" s="44"/>
      <c r="AE29" s="44"/>
      <c r="AF29" s="44"/>
      <c r="AG29" s="44"/>
      <c r="AH29" s="44"/>
    </row>
    <row r="30" spans="1:34" s="48" customFormat="1" ht="15.75" customHeight="1" thickBot="1">
      <c r="A30" s="57"/>
      <c r="C30" s="58"/>
      <c r="D30" s="59"/>
      <c r="E30" s="52"/>
      <c r="F30" s="52"/>
      <c r="G30" s="46"/>
      <c r="H30" s="36"/>
      <c r="I30" s="47"/>
    </row>
    <row r="31" spans="1:34" s="196" customFormat="1" ht="75" customHeight="1" thickBot="1">
      <c r="A31" s="212" t="s">
        <v>180</v>
      </c>
      <c r="B31" s="213"/>
      <c r="C31" s="213"/>
      <c r="D31" s="213"/>
      <c r="E31" s="213"/>
      <c r="F31" s="213"/>
      <c r="G31" s="193"/>
      <c r="H31" s="194"/>
      <c r="I31" s="195"/>
      <c r="N31" s="197"/>
      <c r="O31" s="197"/>
      <c r="P31" s="197"/>
      <c r="Q31" s="197"/>
      <c r="R31" s="197"/>
      <c r="S31" s="197"/>
      <c r="T31" s="197"/>
      <c r="U31" s="197"/>
      <c r="V31" s="197"/>
      <c r="W31" s="197"/>
      <c r="X31" s="197"/>
      <c r="Y31" s="197"/>
      <c r="Z31" s="197"/>
      <c r="AA31" s="197"/>
      <c r="AB31" s="197"/>
      <c r="AC31" s="197"/>
      <c r="AD31" s="197"/>
      <c r="AE31" s="197"/>
      <c r="AF31" s="197"/>
      <c r="AG31" s="197"/>
      <c r="AH31" s="197"/>
    </row>
    <row r="32" spans="1:34" s="196" customFormat="1" ht="39.950000000000003" customHeight="1" thickBot="1">
      <c r="A32" s="212" t="s">
        <v>90</v>
      </c>
      <c r="B32" s="213"/>
      <c r="C32" s="213"/>
      <c r="D32" s="213"/>
      <c r="E32" s="213"/>
      <c r="F32" s="213"/>
      <c r="G32" s="193"/>
      <c r="H32" s="194"/>
      <c r="I32" s="195"/>
      <c r="N32" s="198"/>
      <c r="O32" s="198"/>
      <c r="P32" s="198"/>
      <c r="Q32" s="198"/>
      <c r="R32" s="198"/>
      <c r="S32" s="198"/>
      <c r="T32" s="198"/>
      <c r="U32" s="198"/>
      <c r="V32" s="198"/>
      <c r="W32" s="198"/>
      <c r="X32" s="198"/>
      <c r="Y32" s="198"/>
      <c r="Z32" s="198"/>
      <c r="AA32" s="198"/>
      <c r="AB32" s="198"/>
      <c r="AC32" s="198"/>
      <c r="AD32" s="198"/>
      <c r="AE32" s="198"/>
      <c r="AF32" s="198"/>
      <c r="AG32" s="198"/>
      <c r="AH32" s="198"/>
    </row>
    <row r="33" spans="1:34" s="188" customFormat="1" ht="39.950000000000003" customHeight="1" thickBot="1">
      <c r="A33" s="184"/>
      <c r="B33" s="184"/>
      <c r="C33" s="184"/>
      <c r="D33" s="184"/>
      <c r="E33" s="184"/>
      <c r="F33" s="184"/>
      <c r="G33" s="185"/>
      <c r="H33" s="186"/>
      <c r="I33" s="187"/>
      <c r="L33" s="189"/>
      <c r="N33" s="190"/>
      <c r="O33" s="190"/>
      <c r="P33" s="190"/>
      <c r="Q33" s="190"/>
      <c r="R33" s="190"/>
      <c r="S33" s="190"/>
      <c r="T33" s="190"/>
      <c r="U33" s="190"/>
      <c r="V33" s="190"/>
      <c r="W33" s="190"/>
      <c r="X33" s="190"/>
      <c r="Y33" s="190"/>
      <c r="Z33" s="190"/>
      <c r="AA33" s="190"/>
      <c r="AB33" s="190"/>
      <c r="AC33" s="190"/>
      <c r="AD33" s="190"/>
      <c r="AE33" s="190"/>
      <c r="AF33" s="190"/>
      <c r="AG33" s="190"/>
      <c r="AH33" s="190"/>
    </row>
    <row r="34" spans="1:34" s="60" customFormat="1" ht="63.75" customHeight="1" thickBot="1">
      <c r="A34" s="148" t="s">
        <v>74</v>
      </c>
      <c r="B34" s="149" t="s">
        <v>101</v>
      </c>
      <c r="C34" s="150"/>
      <c r="D34" s="151"/>
      <c r="E34" s="152"/>
      <c r="F34" s="152"/>
      <c r="G34" s="153"/>
      <c r="H34" s="154"/>
      <c r="I34" s="155"/>
    </row>
    <row r="35" spans="1:34" s="48" customFormat="1" ht="63.75" customHeight="1">
      <c r="A35" s="166" t="s">
        <v>102</v>
      </c>
      <c r="B35" s="167"/>
      <c r="C35" s="168" t="s">
        <v>103</v>
      </c>
      <c r="D35" s="169" t="s">
        <v>105</v>
      </c>
      <c r="E35" s="170" t="s">
        <v>104</v>
      </c>
      <c r="F35" s="170" t="s">
        <v>21</v>
      </c>
      <c r="G35" s="69"/>
      <c r="H35" s="70"/>
      <c r="I35" s="47"/>
    </row>
    <row r="36" spans="1:34" s="48" customFormat="1" ht="38.25" customHeight="1">
      <c r="A36" s="166"/>
      <c r="B36" s="167"/>
      <c r="C36" s="168"/>
      <c r="D36" s="169"/>
      <c r="E36" s="170"/>
      <c r="F36" s="170"/>
      <c r="G36" s="69"/>
      <c r="H36" s="70"/>
      <c r="I36" s="47"/>
    </row>
    <row r="37" spans="1:34" s="48" customFormat="1" ht="38.25" customHeight="1">
      <c r="A37" s="166" t="s">
        <v>99</v>
      </c>
      <c r="B37" s="167" t="s">
        <v>100</v>
      </c>
      <c r="C37" s="168"/>
      <c r="D37" s="169"/>
      <c r="E37" s="170"/>
      <c r="F37" s="170"/>
      <c r="G37" s="69"/>
      <c r="H37" s="70"/>
      <c r="I37" s="47"/>
    </row>
    <row r="38" spans="1:34" s="48" customFormat="1" ht="48.75" customHeight="1">
      <c r="A38" s="138"/>
      <c r="B38" s="139"/>
      <c r="C38" s="140"/>
      <c r="D38" s="141"/>
      <c r="E38" s="142"/>
      <c r="F38" s="142"/>
      <c r="G38" s="69"/>
      <c r="H38" s="70"/>
      <c r="I38" s="47"/>
    </row>
    <row r="39" spans="1:34" s="44" customFormat="1" ht="226.5" customHeight="1">
      <c r="A39" s="71" t="s">
        <v>26</v>
      </c>
      <c r="B39" s="72" t="s">
        <v>137</v>
      </c>
      <c r="C39" s="73"/>
      <c r="D39" s="74"/>
      <c r="E39" s="75"/>
      <c r="F39" s="75"/>
      <c r="G39" s="69"/>
      <c r="H39" s="70"/>
      <c r="I39" s="70"/>
      <c r="N39" s="48"/>
      <c r="O39" s="48"/>
      <c r="P39" s="48"/>
      <c r="Q39" s="48"/>
      <c r="R39" s="48"/>
      <c r="S39" s="48"/>
      <c r="T39" s="48"/>
      <c r="U39" s="48"/>
      <c r="V39" s="48"/>
      <c r="W39" s="48"/>
      <c r="X39" s="48"/>
      <c r="Y39" s="48"/>
      <c r="Z39" s="48"/>
      <c r="AA39" s="48"/>
      <c r="AB39" s="48"/>
      <c r="AC39" s="48"/>
      <c r="AD39" s="48"/>
      <c r="AE39" s="48"/>
      <c r="AF39" s="48"/>
      <c r="AG39" s="48"/>
      <c r="AH39" s="48"/>
    </row>
    <row r="40" spans="1:34" s="44" customFormat="1" ht="45" customHeight="1">
      <c r="A40" s="71"/>
      <c r="B40" s="72" t="s">
        <v>22</v>
      </c>
      <c r="C40" s="73" t="s">
        <v>24</v>
      </c>
      <c r="D40" s="74">
        <v>10652</v>
      </c>
      <c r="E40" s="75"/>
      <c r="F40" s="75">
        <f>D40*E40</f>
        <v>0</v>
      </c>
      <c r="G40" s="69"/>
      <c r="H40" s="70"/>
      <c r="I40" s="70"/>
    </row>
    <row r="41" spans="1:34" s="44" customFormat="1" ht="45" customHeight="1">
      <c r="A41" s="85"/>
      <c r="B41" s="86"/>
      <c r="C41" s="87"/>
      <c r="D41" s="88"/>
      <c r="E41" s="89"/>
      <c r="F41" s="89"/>
      <c r="G41" s="69"/>
      <c r="H41" s="70"/>
      <c r="I41" s="70"/>
    </row>
    <row r="42" spans="1:34" s="44" customFormat="1" ht="293.25" customHeight="1">
      <c r="A42" s="71" t="s">
        <v>27</v>
      </c>
      <c r="B42" s="72" t="s">
        <v>181</v>
      </c>
      <c r="C42" s="73"/>
      <c r="D42" s="74"/>
      <c r="E42" s="75"/>
      <c r="F42" s="75"/>
      <c r="G42" s="69"/>
      <c r="H42" s="70"/>
      <c r="I42" s="70" t="s">
        <v>87</v>
      </c>
    </row>
    <row r="43" spans="1:34" s="44" customFormat="1" ht="42" customHeight="1">
      <c r="A43" s="85"/>
      <c r="B43" s="86" t="s">
        <v>40</v>
      </c>
      <c r="C43" s="87" t="s">
        <v>15</v>
      </c>
      <c r="D43" s="88">
        <v>12</v>
      </c>
      <c r="E43" s="89"/>
      <c r="F43" s="75">
        <f>D43*E43</f>
        <v>0</v>
      </c>
      <c r="G43" s="69"/>
      <c r="H43" s="70"/>
      <c r="I43" s="70"/>
    </row>
    <row r="44" spans="1:34" s="44" customFormat="1" ht="42" customHeight="1" thickBot="1">
      <c r="A44" s="178"/>
      <c r="B44" s="99"/>
      <c r="C44" s="100"/>
      <c r="D44" s="101"/>
      <c r="E44" s="102"/>
      <c r="F44" s="102"/>
      <c r="G44" s="69"/>
      <c r="H44" s="70"/>
      <c r="I44" s="70"/>
    </row>
    <row r="45" spans="1:34" s="97" customFormat="1" ht="45" customHeight="1" thickBot="1">
      <c r="A45" s="90"/>
      <c r="B45" s="91" t="s">
        <v>111</v>
      </c>
      <c r="C45" s="92"/>
      <c r="D45" s="93"/>
      <c r="E45" s="94"/>
      <c r="F45" s="94">
        <f>SUM(F39:F43)</f>
        <v>0</v>
      </c>
      <c r="G45" s="95"/>
      <c r="H45" s="96"/>
      <c r="I45" s="96"/>
    </row>
    <row r="46" spans="1:34" s="44" customFormat="1" ht="45" customHeight="1" thickBot="1">
      <c r="A46" s="98"/>
      <c r="B46" s="99"/>
      <c r="C46" s="100"/>
      <c r="D46" s="101"/>
      <c r="E46" s="102"/>
      <c r="F46" s="102"/>
      <c r="G46" s="69"/>
      <c r="H46" s="70"/>
      <c r="I46" s="70"/>
    </row>
    <row r="47" spans="1:34" s="97" customFormat="1" ht="66" customHeight="1" thickBot="1">
      <c r="A47" s="90" t="s">
        <v>91</v>
      </c>
      <c r="B47" s="91" t="s">
        <v>92</v>
      </c>
      <c r="C47" s="92"/>
      <c r="D47" s="93"/>
      <c r="E47" s="94"/>
      <c r="F47" s="94"/>
      <c r="G47" s="95"/>
      <c r="H47" s="96"/>
      <c r="I47" s="96"/>
    </row>
    <row r="48" spans="1:34" s="44" customFormat="1" ht="50.25" customHeight="1">
      <c r="A48" s="143"/>
      <c r="B48" s="144"/>
      <c r="C48" s="145"/>
      <c r="D48" s="146"/>
      <c r="E48" s="147"/>
      <c r="F48" s="147"/>
      <c r="G48" s="69"/>
      <c r="H48" s="70"/>
      <c r="I48" s="70"/>
    </row>
    <row r="49" spans="1:9" s="44" customFormat="1" ht="230.25" customHeight="1">
      <c r="A49" s="71" t="s">
        <v>26</v>
      </c>
      <c r="B49" s="72" t="s">
        <v>182</v>
      </c>
      <c r="C49" s="73"/>
      <c r="D49" s="74"/>
      <c r="E49" s="75"/>
      <c r="F49" s="75"/>
      <c r="G49" s="69"/>
      <c r="H49" s="70"/>
      <c r="I49" s="70"/>
    </row>
    <row r="50" spans="1:9" s="48" customFormat="1" ht="46.5" customHeight="1">
      <c r="A50" s="76"/>
      <c r="B50" s="77" t="s">
        <v>36</v>
      </c>
      <c r="C50" s="78" t="s">
        <v>16</v>
      </c>
      <c r="D50" s="74">
        <v>33975</v>
      </c>
      <c r="E50" s="79"/>
      <c r="F50" s="75">
        <f>D50*E50</f>
        <v>0</v>
      </c>
      <c r="G50" s="69"/>
      <c r="H50" s="70"/>
      <c r="I50" s="47"/>
    </row>
    <row r="51" spans="1:9" s="48" customFormat="1" ht="36" customHeight="1">
      <c r="A51" s="76"/>
      <c r="B51" s="77" t="s">
        <v>37</v>
      </c>
      <c r="C51" s="78" t="s">
        <v>16</v>
      </c>
      <c r="D51" s="74">
        <v>16275</v>
      </c>
      <c r="E51" s="79"/>
      <c r="F51" s="75">
        <f>D51*E51</f>
        <v>0</v>
      </c>
      <c r="G51" s="69"/>
      <c r="H51" s="70"/>
      <c r="I51" s="47"/>
    </row>
    <row r="52" spans="1:9" s="48" customFormat="1" ht="36" customHeight="1">
      <c r="A52" s="76"/>
      <c r="B52" s="77"/>
      <c r="C52" s="78"/>
      <c r="D52" s="74"/>
      <c r="E52" s="79"/>
      <c r="F52" s="80"/>
      <c r="G52" s="69"/>
      <c r="H52" s="70"/>
      <c r="I52" s="47"/>
    </row>
    <row r="53" spans="1:9" s="48" customFormat="1" ht="153.75" customHeight="1">
      <c r="A53" s="71" t="s">
        <v>27</v>
      </c>
      <c r="B53" s="72" t="s">
        <v>183</v>
      </c>
      <c r="C53" s="73"/>
      <c r="D53" s="74"/>
      <c r="E53" s="75"/>
      <c r="F53" s="75"/>
      <c r="G53" s="69"/>
      <c r="H53" s="70"/>
      <c r="I53" s="47"/>
    </row>
    <row r="54" spans="1:9" s="48" customFormat="1" ht="42" customHeight="1">
      <c r="A54" s="71"/>
      <c r="B54" s="72" t="s">
        <v>25</v>
      </c>
      <c r="C54" s="73" t="s">
        <v>16</v>
      </c>
      <c r="D54" s="74">
        <v>504</v>
      </c>
      <c r="E54" s="75"/>
      <c r="F54" s="75">
        <f>D54*E54</f>
        <v>0</v>
      </c>
      <c r="G54" s="69"/>
      <c r="H54" s="70"/>
      <c r="I54" s="47"/>
    </row>
    <row r="55" spans="1:9" s="48" customFormat="1" ht="36" customHeight="1">
      <c r="A55" s="76"/>
      <c r="B55" s="77"/>
      <c r="C55" s="78"/>
      <c r="D55" s="74"/>
      <c r="E55" s="79"/>
      <c r="F55" s="80"/>
      <c r="G55" s="69"/>
      <c r="H55" s="70"/>
      <c r="I55" s="47"/>
    </row>
    <row r="56" spans="1:9" s="44" customFormat="1" ht="220.5" customHeight="1">
      <c r="A56" s="71" t="s">
        <v>28</v>
      </c>
      <c r="B56" s="72" t="s">
        <v>86</v>
      </c>
      <c r="C56" s="73"/>
      <c r="D56" s="74"/>
      <c r="E56" s="75"/>
      <c r="F56" s="75"/>
      <c r="G56" s="69"/>
      <c r="H56" s="70"/>
      <c r="I56" s="70"/>
    </row>
    <row r="57" spans="1:9" s="44" customFormat="1" ht="53.25" customHeight="1">
      <c r="A57" s="71"/>
      <c r="B57" s="72" t="s">
        <v>39</v>
      </c>
      <c r="C57" s="73" t="s">
        <v>16</v>
      </c>
      <c r="D57" s="74">
        <v>110</v>
      </c>
      <c r="E57" s="75"/>
      <c r="F57" s="75">
        <f>D57*E57</f>
        <v>0</v>
      </c>
      <c r="G57" s="69"/>
      <c r="H57" s="70"/>
      <c r="I57" s="70"/>
    </row>
    <row r="58" spans="1:9" s="48" customFormat="1" ht="36" customHeight="1">
      <c r="A58" s="76"/>
      <c r="B58" s="77"/>
      <c r="C58" s="78"/>
      <c r="D58" s="74"/>
      <c r="E58" s="79"/>
      <c r="F58" s="80"/>
      <c r="G58" s="69"/>
      <c r="H58" s="70"/>
      <c r="I58" s="47"/>
    </row>
    <row r="59" spans="1:9" s="44" customFormat="1" ht="283.5" customHeight="1">
      <c r="A59" s="71" t="s">
        <v>29</v>
      </c>
      <c r="B59" s="72" t="s">
        <v>184</v>
      </c>
      <c r="C59" s="73"/>
      <c r="D59" s="183"/>
      <c r="E59" s="75"/>
      <c r="F59" s="75"/>
      <c r="G59" s="69"/>
      <c r="H59" s="70"/>
      <c r="I59" s="70"/>
    </row>
    <row r="60" spans="1:9" s="44" customFormat="1" ht="53.25" customHeight="1">
      <c r="A60" s="71"/>
      <c r="B60" s="72" t="s">
        <v>60</v>
      </c>
      <c r="C60" s="73" t="s">
        <v>16</v>
      </c>
      <c r="D60" s="74">
        <v>245</v>
      </c>
      <c r="E60" s="75"/>
      <c r="F60" s="75">
        <f>D60*E60</f>
        <v>0</v>
      </c>
      <c r="G60" s="69"/>
      <c r="H60" s="70"/>
      <c r="I60" s="70"/>
    </row>
    <row r="61" spans="1:9" s="44" customFormat="1" ht="53.25" customHeight="1">
      <c r="A61" s="71"/>
      <c r="B61" s="72"/>
      <c r="C61" s="73"/>
      <c r="D61" s="74"/>
      <c r="E61" s="75"/>
      <c r="F61" s="75"/>
      <c r="G61" s="69"/>
      <c r="H61" s="70"/>
      <c r="I61" s="70"/>
    </row>
    <row r="62" spans="1:9" s="44" customFormat="1" ht="53.25" customHeight="1">
      <c r="A62" s="71"/>
      <c r="B62" s="72"/>
      <c r="C62" s="73"/>
      <c r="D62" s="74"/>
      <c r="E62" s="75"/>
      <c r="F62" s="75"/>
      <c r="G62" s="69"/>
      <c r="H62" s="70"/>
      <c r="I62" s="70"/>
    </row>
    <row r="63" spans="1:9" s="44" customFormat="1" ht="297.75" customHeight="1">
      <c r="A63" s="71" t="s">
        <v>32</v>
      </c>
      <c r="B63" s="72" t="s">
        <v>113</v>
      </c>
      <c r="C63" s="73"/>
      <c r="D63" s="74"/>
      <c r="E63" s="75"/>
      <c r="F63" s="75"/>
      <c r="G63" s="69"/>
      <c r="H63" s="70"/>
      <c r="I63" s="70"/>
    </row>
    <row r="64" spans="1:9" s="44" customFormat="1" ht="49.5" customHeight="1">
      <c r="A64" s="71"/>
      <c r="B64" s="72" t="s">
        <v>22</v>
      </c>
      <c r="C64" s="73" t="s">
        <v>24</v>
      </c>
      <c r="D64" s="74">
        <v>180</v>
      </c>
      <c r="E64" s="75"/>
      <c r="F64" s="75">
        <f>D64*E64</f>
        <v>0</v>
      </c>
      <c r="G64" s="69"/>
      <c r="H64" s="70"/>
      <c r="I64" s="70"/>
    </row>
    <row r="65" spans="1:9" s="44" customFormat="1" ht="49.5" customHeight="1">
      <c r="A65" s="71"/>
      <c r="B65" s="72" t="s">
        <v>185</v>
      </c>
      <c r="C65" s="73" t="s">
        <v>24</v>
      </c>
      <c r="D65" s="74">
        <v>180</v>
      </c>
      <c r="E65" s="75"/>
      <c r="F65" s="75">
        <f>D65*E65</f>
        <v>0</v>
      </c>
      <c r="G65" s="69"/>
      <c r="H65" s="70"/>
      <c r="I65" s="70"/>
    </row>
    <row r="66" spans="1:9" s="44" customFormat="1" ht="49.5" customHeight="1">
      <c r="A66" s="71"/>
      <c r="B66" s="72"/>
      <c r="C66" s="73"/>
      <c r="D66" s="74"/>
      <c r="E66" s="75"/>
      <c r="F66" s="75"/>
      <c r="G66" s="69"/>
      <c r="H66" s="70"/>
      <c r="I66" s="70"/>
    </row>
    <row r="67" spans="1:9" s="48" customFormat="1" ht="47.25" customHeight="1">
      <c r="A67" s="76" t="s">
        <v>33</v>
      </c>
      <c r="B67" s="77" t="s">
        <v>41</v>
      </c>
      <c r="C67" s="78"/>
      <c r="D67" s="81"/>
      <c r="E67" s="79"/>
      <c r="F67" s="80"/>
      <c r="G67" s="69"/>
      <c r="H67" s="70"/>
      <c r="I67" s="47"/>
    </row>
    <row r="68" spans="1:9" s="44" customFormat="1" ht="36.75" customHeight="1">
      <c r="A68" s="71"/>
      <c r="B68" s="72" t="s">
        <v>23</v>
      </c>
      <c r="C68" s="73" t="s">
        <v>14</v>
      </c>
      <c r="D68" s="74">
        <v>6700</v>
      </c>
      <c r="E68" s="75"/>
      <c r="F68" s="75">
        <f>D68*E68</f>
        <v>0</v>
      </c>
      <c r="G68" s="69"/>
      <c r="H68" s="70"/>
      <c r="I68" s="70"/>
    </row>
    <row r="69" spans="1:9" s="44" customFormat="1" ht="36.75" customHeight="1">
      <c r="A69" s="71"/>
      <c r="B69" s="72"/>
      <c r="C69" s="73"/>
      <c r="D69" s="74"/>
      <c r="E69" s="75"/>
      <c r="F69" s="75"/>
      <c r="G69" s="69"/>
      <c r="H69" s="70"/>
      <c r="I69" s="70"/>
    </row>
    <row r="70" spans="1:9" s="44" customFormat="1" ht="174.75" customHeight="1">
      <c r="A70" s="71" t="s">
        <v>30</v>
      </c>
      <c r="B70" s="72" t="s">
        <v>186</v>
      </c>
      <c r="C70" s="73"/>
      <c r="D70" s="74"/>
      <c r="E70" s="75"/>
      <c r="F70" s="75"/>
      <c r="G70" s="69"/>
      <c r="H70" s="70"/>
      <c r="I70" s="70"/>
    </row>
    <row r="71" spans="1:9" s="44" customFormat="1" ht="51" customHeight="1">
      <c r="A71" s="71"/>
      <c r="B71" s="72" t="s">
        <v>25</v>
      </c>
      <c r="C71" s="73" t="s">
        <v>16</v>
      </c>
      <c r="D71" s="74">
        <v>6391.2</v>
      </c>
      <c r="E71" s="75"/>
      <c r="F71" s="75">
        <f>D71*E71</f>
        <v>0</v>
      </c>
      <c r="G71" s="69"/>
      <c r="H71" s="70"/>
      <c r="I71" s="70"/>
    </row>
    <row r="72" spans="1:9" s="44" customFormat="1" ht="51" customHeight="1">
      <c r="A72" s="71"/>
      <c r="B72" s="72"/>
      <c r="C72" s="73"/>
      <c r="D72" s="74"/>
      <c r="E72" s="75"/>
      <c r="F72" s="75"/>
      <c r="G72" s="69"/>
      <c r="H72" s="70"/>
      <c r="I72" s="70"/>
    </row>
    <row r="73" spans="1:9" s="48" customFormat="1" ht="141.75" customHeight="1">
      <c r="A73" s="76" t="s">
        <v>53</v>
      </c>
      <c r="B73" s="72" t="s">
        <v>56</v>
      </c>
      <c r="C73" s="73"/>
      <c r="D73" s="74"/>
      <c r="E73" s="75"/>
      <c r="F73" s="75"/>
      <c r="G73" s="69"/>
      <c r="H73" s="70"/>
      <c r="I73" s="47"/>
    </row>
    <row r="74" spans="1:9" s="48" customFormat="1" ht="46.5" customHeight="1">
      <c r="A74" s="76"/>
      <c r="B74" s="72" t="s">
        <v>57</v>
      </c>
      <c r="C74" s="73" t="s">
        <v>16</v>
      </c>
      <c r="D74" s="74">
        <v>144</v>
      </c>
      <c r="E74" s="75"/>
      <c r="F74" s="75">
        <f>D74*E74</f>
        <v>0</v>
      </c>
      <c r="G74" s="69"/>
      <c r="H74" s="70"/>
      <c r="I74" s="47"/>
    </row>
    <row r="75" spans="1:9" s="44" customFormat="1" ht="51" customHeight="1">
      <c r="A75" s="71"/>
      <c r="B75" s="72"/>
      <c r="C75" s="73"/>
      <c r="D75" s="74"/>
      <c r="E75" s="75"/>
      <c r="F75" s="75"/>
      <c r="G75" s="69"/>
      <c r="H75" s="70"/>
      <c r="I75" s="70"/>
    </row>
    <row r="76" spans="1:9" s="48" customFormat="1" ht="119.25" customHeight="1">
      <c r="A76" s="71" t="s">
        <v>31</v>
      </c>
      <c r="B76" s="72" t="s">
        <v>187</v>
      </c>
      <c r="C76" s="73"/>
      <c r="D76" s="74"/>
      <c r="E76" s="75"/>
      <c r="F76" s="75"/>
      <c r="G76" s="69"/>
      <c r="H76" s="70"/>
      <c r="I76" s="47"/>
    </row>
    <row r="77" spans="1:9" s="48" customFormat="1" ht="48" customHeight="1">
      <c r="A77" s="71"/>
      <c r="B77" s="72" t="s">
        <v>25</v>
      </c>
      <c r="C77" s="73" t="s">
        <v>16</v>
      </c>
      <c r="D77" s="74">
        <v>39285</v>
      </c>
      <c r="E77" s="75"/>
      <c r="F77" s="75">
        <f>D77*E77</f>
        <v>0</v>
      </c>
      <c r="G77" s="69"/>
      <c r="H77" s="70"/>
      <c r="I77" s="47"/>
    </row>
    <row r="78" spans="1:9" s="48" customFormat="1" ht="43.5" customHeight="1">
      <c r="A78" s="71"/>
      <c r="B78" s="72"/>
      <c r="C78" s="73"/>
      <c r="D78" s="74"/>
      <c r="E78" s="75"/>
      <c r="F78" s="75"/>
      <c r="G78" s="69"/>
      <c r="H78" s="70"/>
      <c r="I78" s="47"/>
    </row>
    <row r="79" spans="1:9" s="48" customFormat="1" ht="114.75" customHeight="1">
      <c r="A79" s="71" t="s">
        <v>34</v>
      </c>
      <c r="B79" s="72" t="s">
        <v>188</v>
      </c>
      <c r="C79" s="73"/>
      <c r="D79" s="74"/>
      <c r="E79" s="75"/>
      <c r="F79" s="75"/>
      <c r="G79" s="69"/>
      <c r="H79" s="70"/>
      <c r="I79" s="47"/>
    </row>
    <row r="80" spans="1:9" s="48" customFormat="1" ht="50.25" customHeight="1">
      <c r="A80" s="71"/>
      <c r="B80" s="72" t="s">
        <v>25</v>
      </c>
      <c r="C80" s="73" t="s">
        <v>16</v>
      </c>
      <c r="D80" s="74">
        <v>5433</v>
      </c>
      <c r="E80" s="75"/>
      <c r="F80" s="75">
        <f>D80*E80</f>
        <v>0</v>
      </c>
      <c r="G80" s="69"/>
      <c r="H80" s="70"/>
      <c r="I80" s="47"/>
    </row>
    <row r="81" spans="1:9" s="44" customFormat="1" ht="34.5" customHeight="1">
      <c r="A81" s="71"/>
      <c r="B81" s="72"/>
      <c r="C81" s="73"/>
      <c r="D81" s="74"/>
      <c r="E81" s="75"/>
      <c r="F81" s="75"/>
      <c r="G81" s="69"/>
      <c r="H81" s="70"/>
      <c r="I81" s="70"/>
    </row>
    <row r="82" spans="1:9" s="48" customFormat="1" ht="43.5" customHeight="1">
      <c r="A82" s="76" t="s">
        <v>35</v>
      </c>
      <c r="B82" s="77" t="s">
        <v>38</v>
      </c>
      <c r="C82" s="78"/>
      <c r="D82" s="74"/>
      <c r="E82" s="75"/>
      <c r="F82" s="75"/>
      <c r="G82" s="69"/>
      <c r="H82" s="70"/>
      <c r="I82" s="47"/>
    </row>
    <row r="83" spans="1:9" s="48" customFormat="1" ht="45" customHeight="1">
      <c r="A83" s="76"/>
      <c r="B83" s="77" t="s">
        <v>25</v>
      </c>
      <c r="C83" s="78" t="s">
        <v>16</v>
      </c>
      <c r="D83" s="74">
        <v>504</v>
      </c>
      <c r="E83" s="75"/>
      <c r="F83" s="75">
        <f>D83*E83</f>
        <v>0</v>
      </c>
      <c r="G83" s="69"/>
      <c r="H83" s="70"/>
      <c r="I83" s="47"/>
    </row>
    <row r="84" spans="1:9" s="44" customFormat="1" ht="51" customHeight="1">
      <c r="A84" s="71"/>
      <c r="B84" s="72"/>
      <c r="C84" s="73"/>
      <c r="D84" s="74"/>
      <c r="E84" s="75"/>
      <c r="F84" s="75"/>
      <c r="G84" s="69"/>
      <c r="H84" s="70"/>
      <c r="I84" s="70"/>
    </row>
    <row r="85" spans="1:9" s="44" customFormat="1" ht="141.75" customHeight="1">
      <c r="A85" s="71" t="s">
        <v>189</v>
      </c>
      <c r="B85" s="72" t="s">
        <v>82</v>
      </c>
      <c r="C85" s="73"/>
      <c r="D85" s="74"/>
      <c r="E85" s="75"/>
      <c r="F85" s="75"/>
      <c r="G85" s="69"/>
      <c r="H85" s="70"/>
      <c r="I85" s="70"/>
    </row>
    <row r="86" spans="1:9" s="44" customFormat="1" ht="46.5" customHeight="1">
      <c r="A86" s="85"/>
      <c r="B86" s="86" t="s">
        <v>71</v>
      </c>
      <c r="C86" s="87" t="s">
        <v>24</v>
      </c>
      <c r="D86" s="88">
        <v>4500</v>
      </c>
      <c r="E86" s="89"/>
      <c r="F86" s="75">
        <f>D86*E86</f>
        <v>0</v>
      </c>
      <c r="G86" s="69"/>
      <c r="H86" s="70"/>
      <c r="I86" s="70"/>
    </row>
    <row r="87" spans="1:9" s="44" customFormat="1" ht="46.5" customHeight="1" thickBot="1">
      <c r="A87" s="178"/>
      <c r="B87" s="99"/>
      <c r="C87" s="100"/>
      <c r="D87" s="101"/>
      <c r="E87" s="102"/>
      <c r="F87" s="102"/>
      <c r="G87" s="69"/>
      <c r="H87" s="70"/>
      <c r="I87" s="70"/>
    </row>
    <row r="88" spans="1:9" s="97" customFormat="1" ht="46.5" customHeight="1" thickBot="1">
      <c r="A88" s="90"/>
      <c r="B88" s="91" t="s">
        <v>112</v>
      </c>
      <c r="C88" s="92"/>
      <c r="D88" s="93"/>
      <c r="E88" s="94"/>
      <c r="F88" s="94">
        <f>SUM(F49:F87)</f>
        <v>0</v>
      </c>
      <c r="G88" s="95"/>
      <c r="H88" s="96"/>
      <c r="I88" s="96"/>
    </row>
    <row r="89" spans="1:9" s="133" customFormat="1" ht="46.5" customHeight="1">
      <c r="A89" s="199"/>
      <c r="B89" s="200"/>
      <c r="C89" s="201"/>
      <c r="D89" s="202"/>
      <c r="E89" s="203"/>
      <c r="F89" s="203"/>
      <c r="G89" s="204"/>
      <c r="H89" s="205"/>
      <c r="I89" s="205"/>
    </row>
    <row r="90" spans="1:9" s="44" customFormat="1" ht="46.5" customHeight="1" thickBot="1">
      <c r="A90" s="98"/>
      <c r="B90" s="99"/>
      <c r="C90" s="100"/>
      <c r="D90" s="101"/>
      <c r="E90" s="102"/>
      <c r="F90" s="102"/>
      <c r="G90" s="69"/>
      <c r="H90" s="70"/>
      <c r="I90" s="70"/>
    </row>
    <row r="91" spans="1:9" s="61" customFormat="1" ht="69" customHeight="1" thickBot="1">
      <c r="A91" s="158" t="s">
        <v>94</v>
      </c>
      <c r="B91" s="159" t="s">
        <v>93</v>
      </c>
      <c r="C91" s="160"/>
      <c r="D91" s="161"/>
      <c r="E91" s="162"/>
      <c r="F91" s="162"/>
      <c r="G91" s="153"/>
      <c r="H91" s="154"/>
      <c r="I91" s="154"/>
    </row>
    <row r="92" spans="1:9" s="44" customFormat="1" ht="46.5" customHeight="1">
      <c r="A92" s="143"/>
      <c r="B92" s="157"/>
      <c r="C92" s="145"/>
      <c r="D92" s="146"/>
      <c r="E92" s="147"/>
      <c r="F92" s="147"/>
      <c r="G92" s="69"/>
      <c r="H92" s="70"/>
      <c r="I92" s="70"/>
    </row>
    <row r="93" spans="1:9" s="44" customFormat="1" ht="87" customHeight="1">
      <c r="A93" s="71" t="s">
        <v>26</v>
      </c>
      <c r="B93" s="72" t="s">
        <v>45</v>
      </c>
      <c r="C93" s="73"/>
      <c r="D93" s="74"/>
      <c r="E93" s="75"/>
      <c r="F93" s="75"/>
      <c r="G93" s="69"/>
      <c r="H93" s="70"/>
      <c r="I93" s="70"/>
    </row>
    <row r="94" spans="1:9" s="44" customFormat="1" ht="42" customHeight="1">
      <c r="A94" s="71"/>
      <c r="B94" s="82" t="s">
        <v>25</v>
      </c>
      <c r="C94" s="73" t="s">
        <v>16</v>
      </c>
      <c r="D94" s="74">
        <v>22</v>
      </c>
      <c r="E94" s="75"/>
      <c r="F94" s="75">
        <f>D94*E94</f>
        <v>0</v>
      </c>
      <c r="G94" s="69"/>
      <c r="H94" s="70"/>
      <c r="I94" s="70"/>
    </row>
    <row r="95" spans="1:9" s="44" customFormat="1" ht="42" customHeight="1">
      <c r="A95" s="71"/>
      <c r="B95" s="82"/>
      <c r="C95" s="73"/>
      <c r="D95" s="74"/>
      <c r="E95" s="75"/>
      <c r="F95" s="75"/>
      <c r="G95" s="69"/>
      <c r="H95" s="70"/>
      <c r="I95" s="70"/>
    </row>
    <row r="96" spans="1:9" s="44" customFormat="1" ht="84.75" customHeight="1">
      <c r="A96" s="71" t="s">
        <v>27</v>
      </c>
      <c r="B96" s="72" t="s">
        <v>58</v>
      </c>
      <c r="C96" s="73"/>
      <c r="D96" s="74"/>
      <c r="E96" s="75"/>
      <c r="F96" s="75"/>
      <c r="G96" s="69"/>
      <c r="H96" s="70"/>
      <c r="I96" s="70"/>
    </row>
    <row r="97" spans="1:9" s="44" customFormat="1" ht="38.25" customHeight="1">
      <c r="A97" s="71"/>
      <c r="B97" s="72" t="s">
        <v>25</v>
      </c>
      <c r="C97" s="73" t="s">
        <v>16</v>
      </c>
      <c r="D97" s="74">
        <v>20</v>
      </c>
      <c r="E97" s="75"/>
      <c r="F97" s="75">
        <f>D97*E97</f>
        <v>0</v>
      </c>
      <c r="G97" s="69"/>
      <c r="H97" s="70"/>
      <c r="I97" s="70"/>
    </row>
    <row r="98" spans="1:9" s="44" customFormat="1" ht="42" customHeight="1">
      <c r="A98" s="71"/>
      <c r="B98" s="82"/>
      <c r="C98" s="73"/>
      <c r="D98" s="74"/>
      <c r="E98" s="75"/>
      <c r="F98" s="75"/>
      <c r="G98" s="69"/>
      <c r="H98" s="70"/>
      <c r="I98" s="70"/>
    </row>
    <row r="99" spans="1:9" s="44" customFormat="1" ht="138" customHeight="1">
      <c r="A99" s="71" t="s">
        <v>28</v>
      </c>
      <c r="B99" s="72" t="s">
        <v>81</v>
      </c>
      <c r="C99" s="73"/>
      <c r="D99" s="179"/>
      <c r="E99" s="180"/>
      <c r="F99" s="180"/>
      <c r="G99" s="69"/>
      <c r="H99" s="70"/>
      <c r="I99" s="70"/>
    </row>
    <row r="100" spans="1:9" s="44" customFormat="1" ht="53.25" customHeight="1">
      <c r="A100" s="71"/>
      <c r="B100" s="72" t="s">
        <v>69</v>
      </c>
      <c r="C100" s="73" t="s">
        <v>15</v>
      </c>
      <c r="D100" s="179">
        <v>27</v>
      </c>
      <c r="E100" s="180"/>
      <c r="F100" s="75">
        <f>D100*E100</f>
        <v>0</v>
      </c>
      <c r="G100" s="69"/>
      <c r="H100" s="70"/>
      <c r="I100" s="70"/>
    </row>
    <row r="101" spans="1:9" s="44" customFormat="1" ht="34.5" customHeight="1">
      <c r="A101" s="71"/>
      <c r="B101" s="82"/>
      <c r="C101" s="73"/>
      <c r="D101" s="179"/>
      <c r="E101" s="180"/>
      <c r="F101" s="180"/>
      <c r="G101" s="69"/>
      <c r="H101" s="70"/>
      <c r="I101" s="70"/>
    </row>
    <row r="102" spans="1:9" s="44" customFormat="1" ht="370.5" customHeight="1">
      <c r="A102" s="71" t="s">
        <v>29</v>
      </c>
      <c r="B102" s="72" t="s">
        <v>191</v>
      </c>
      <c r="C102" s="73"/>
      <c r="D102" s="179"/>
      <c r="E102" s="180"/>
      <c r="F102" s="180"/>
      <c r="G102" s="69"/>
      <c r="H102" s="70"/>
      <c r="I102" s="70"/>
    </row>
    <row r="103" spans="1:9" s="44" customFormat="1" ht="49.5" customHeight="1">
      <c r="A103" s="71"/>
      <c r="B103" s="72" t="s">
        <v>190</v>
      </c>
      <c r="C103" s="73"/>
      <c r="D103" s="179"/>
      <c r="E103" s="180"/>
      <c r="F103" s="180"/>
      <c r="G103" s="69"/>
      <c r="H103" s="70"/>
      <c r="I103" s="70"/>
    </row>
    <row r="104" spans="1:9" s="44" customFormat="1" ht="47.25" customHeight="1">
      <c r="A104" s="71"/>
      <c r="B104" s="72" t="s">
        <v>193</v>
      </c>
      <c r="C104" s="73" t="s">
        <v>16</v>
      </c>
      <c r="D104" s="179">
        <v>12</v>
      </c>
      <c r="E104" s="180"/>
      <c r="F104" s="75">
        <f>D104*E104</f>
        <v>0</v>
      </c>
      <c r="G104" s="69"/>
      <c r="H104" s="70"/>
      <c r="I104" s="70"/>
    </row>
    <row r="105" spans="1:9" s="44" customFormat="1" ht="83.25" customHeight="1">
      <c r="A105" s="71"/>
      <c r="B105" s="72" t="s">
        <v>192</v>
      </c>
      <c r="C105" s="73" t="s">
        <v>16</v>
      </c>
      <c r="D105" s="179">
        <v>138</v>
      </c>
      <c r="E105" s="180"/>
      <c r="F105" s="75">
        <f t="shared" ref="F105:F120" si="0">D105*E105</f>
        <v>0</v>
      </c>
      <c r="G105" s="69"/>
      <c r="H105" s="70"/>
      <c r="I105" s="70"/>
    </row>
    <row r="106" spans="1:9" s="44" customFormat="1" ht="41.25" customHeight="1">
      <c r="A106" s="71"/>
      <c r="B106" s="72" t="s">
        <v>194</v>
      </c>
      <c r="C106" s="73" t="s">
        <v>14</v>
      </c>
      <c r="D106" s="179">
        <v>486</v>
      </c>
      <c r="E106" s="180"/>
      <c r="F106" s="75">
        <f t="shared" si="0"/>
        <v>0</v>
      </c>
      <c r="G106" s="69"/>
      <c r="H106" s="70"/>
      <c r="I106" s="70"/>
    </row>
    <row r="107" spans="1:9" s="44" customFormat="1" ht="43.5" customHeight="1">
      <c r="A107" s="71"/>
      <c r="B107" s="72" t="s">
        <v>145</v>
      </c>
      <c r="C107" s="73" t="s">
        <v>62</v>
      </c>
      <c r="D107" s="179">
        <v>16560</v>
      </c>
      <c r="E107" s="180"/>
      <c r="F107" s="75">
        <f t="shared" si="0"/>
        <v>0</v>
      </c>
      <c r="G107" s="69"/>
      <c r="H107" s="70"/>
      <c r="I107" s="70"/>
    </row>
    <row r="108" spans="1:9" s="44" customFormat="1" ht="46.5" customHeight="1">
      <c r="A108" s="71"/>
      <c r="B108" s="72" t="s">
        <v>143</v>
      </c>
      <c r="C108" s="73" t="s">
        <v>62</v>
      </c>
      <c r="D108" s="179">
        <v>900</v>
      </c>
      <c r="E108" s="180"/>
      <c r="F108" s="75">
        <f t="shared" si="0"/>
        <v>0</v>
      </c>
      <c r="G108" s="69"/>
      <c r="H108" s="70"/>
      <c r="I108" s="70"/>
    </row>
    <row r="109" spans="1:9" s="44" customFormat="1" ht="44.25" customHeight="1">
      <c r="A109" s="71"/>
      <c r="B109" s="72" t="s">
        <v>139</v>
      </c>
      <c r="C109" s="73" t="s">
        <v>62</v>
      </c>
      <c r="D109" s="179">
        <v>2250</v>
      </c>
      <c r="E109" s="180"/>
      <c r="F109" s="75">
        <f t="shared" si="0"/>
        <v>0</v>
      </c>
      <c r="G109" s="69"/>
      <c r="H109" s="70"/>
      <c r="I109" s="70"/>
    </row>
    <row r="110" spans="1:9" s="44" customFormat="1" ht="42" customHeight="1">
      <c r="A110" s="71"/>
      <c r="B110" s="72" t="s">
        <v>140</v>
      </c>
      <c r="C110" s="73" t="s">
        <v>62</v>
      </c>
      <c r="D110" s="179">
        <v>30</v>
      </c>
      <c r="E110" s="180"/>
      <c r="F110" s="75">
        <f t="shared" si="0"/>
        <v>0</v>
      </c>
      <c r="G110" s="69"/>
      <c r="H110" s="70"/>
      <c r="I110" s="70"/>
    </row>
    <row r="111" spans="1:9" s="44" customFormat="1" ht="153" customHeight="1">
      <c r="A111" s="71"/>
      <c r="B111" s="72" t="s">
        <v>195</v>
      </c>
      <c r="C111" s="73" t="s">
        <v>63</v>
      </c>
      <c r="D111" s="179">
        <v>8</v>
      </c>
      <c r="E111" s="180"/>
      <c r="F111" s="75">
        <f t="shared" si="0"/>
        <v>0</v>
      </c>
      <c r="G111" s="69"/>
      <c r="H111" s="70"/>
      <c r="I111" s="70"/>
    </row>
    <row r="112" spans="1:9" s="44" customFormat="1" ht="43.5" customHeight="1">
      <c r="A112" s="71"/>
      <c r="B112" s="72" t="s">
        <v>196</v>
      </c>
      <c r="C112" s="73" t="s">
        <v>16</v>
      </c>
      <c r="D112" s="179">
        <v>105</v>
      </c>
      <c r="E112" s="180"/>
      <c r="F112" s="75">
        <f t="shared" si="0"/>
        <v>0</v>
      </c>
      <c r="G112" s="69"/>
      <c r="H112" s="70"/>
      <c r="I112" s="70"/>
    </row>
    <row r="113" spans="1:9" s="44" customFormat="1" ht="94.5" customHeight="1">
      <c r="A113" s="71"/>
      <c r="B113" s="72" t="s">
        <v>197</v>
      </c>
      <c r="C113" s="73" t="s">
        <v>16</v>
      </c>
      <c r="D113" s="179">
        <v>40</v>
      </c>
      <c r="E113" s="180"/>
      <c r="F113" s="75">
        <f t="shared" si="0"/>
        <v>0</v>
      </c>
      <c r="G113" s="69"/>
      <c r="H113" s="70"/>
      <c r="I113" s="70"/>
    </row>
    <row r="114" spans="1:9" s="44" customFormat="1" ht="50.25" customHeight="1">
      <c r="A114" s="71"/>
      <c r="B114" s="72" t="s">
        <v>141</v>
      </c>
      <c r="C114" s="73"/>
      <c r="D114" s="179"/>
      <c r="E114" s="180"/>
      <c r="F114" s="75">
        <f t="shared" si="0"/>
        <v>0</v>
      </c>
      <c r="G114" s="69"/>
      <c r="H114" s="70"/>
      <c r="I114" s="70"/>
    </row>
    <row r="115" spans="1:9" s="44" customFormat="1" ht="50.25" customHeight="1">
      <c r="A115" s="71"/>
      <c r="B115" s="72" t="s">
        <v>114</v>
      </c>
      <c r="C115" s="73" t="s">
        <v>63</v>
      </c>
      <c r="D115" s="179">
        <v>2</v>
      </c>
      <c r="E115" s="180"/>
      <c r="F115" s="75">
        <f t="shared" si="0"/>
        <v>0</v>
      </c>
      <c r="G115" s="69"/>
      <c r="H115" s="70"/>
      <c r="I115" s="70"/>
    </row>
    <row r="116" spans="1:9" s="44" customFormat="1" ht="50.25" customHeight="1">
      <c r="A116" s="71"/>
      <c r="B116" s="72" t="s">
        <v>115</v>
      </c>
      <c r="C116" s="73" t="s">
        <v>63</v>
      </c>
      <c r="D116" s="179">
        <v>2</v>
      </c>
      <c r="E116" s="180"/>
      <c r="F116" s="75">
        <f t="shared" si="0"/>
        <v>0</v>
      </c>
      <c r="G116" s="69"/>
      <c r="H116" s="70"/>
      <c r="I116" s="70"/>
    </row>
    <row r="117" spans="1:9" s="44" customFormat="1" ht="50.25" customHeight="1">
      <c r="A117" s="71"/>
      <c r="B117" s="72" t="s">
        <v>116</v>
      </c>
      <c r="C117" s="73" t="s">
        <v>63</v>
      </c>
      <c r="D117" s="179">
        <v>2</v>
      </c>
      <c r="E117" s="180"/>
      <c r="F117" s="75">
        <f t="shared" si="0"/>
        <v>0</v>
      </c>
      <c r="G117" s="69"/>
      <c r="H117" s="70"/>
      <c r="I117" s="70"/>
    </row>
    <row r="118" spans="1:9" s="44" customFormat="1" ht="50.25" customHeight="1">
      <c r="A118" s="71"/>
      <c r="B118" s="72" t="s">
        <v>117</v>
      </c>
      <c r="C118" s="73" t="s">
        <v>63</v>
      </c>
      <c r="D118" s="179">
        <v>2</v>
      </c>
      <c r="E118" s="180"/>
      <c r="F118" s="75">
        <f t="shared" si="0"/>
        <v>0</v>
      </c>
      <c r="G118" s="69"/>
      <c r="H118" s="70"/>
      <c r="I118" s="70"/>
    </row>
    <row r="119" spans="1:9" s="44" customFormat="1" ht="50.25" customHeight="1">
      <c r="A119" s="71"/>
      <c r="B119" s="72" t="s">
        <v>144</v>
      </c>
      <c r="C119" s="73" t="s">
        <v>14</v>
      </c>
      <c r="D119" s="179">
        <v>150</v>
      </c>
      <c r="E119" s="180"/>
      <c r="F119" s="75">
        <f t="shared" si="0"/>
        <v>0</v>
      </c>
      <c r="G119" s="69"/>
      <c r="H119" s="70"/>
      <c r="I119" s="70"/>
    </row>
    <row r="120" spans="1:9" s="44" customFormat="1" ht="86.25" customHeight="1">
      <c r="A120" s="71"/>
      <c r="B120" s="72" t="s">
        <v>142</v>
      </c>
      <c r="C120" s="73" t="s">
        <v>16</v>
      </c>
      <c r="D120" s="179">
        <v>15</v>
      </c>
      <c r="E120" s="180"/>
      <c r="F120" s="75">
        <f t="shared" si="0"/>
        <v>0</v>
      </c>
      <c r="G120" s="69"/>
      <c r="H120" s="70"/>
      <c r="I120" s="70"/>
    </row>
    <row r="121" spans="1:9" s="44" customFormat="1" ht="33" customHeight="1">
      <c r="A121" s="71"/>
      <c r="B121" s="82"/>
      <c r="C121" s="73"/>
      <c r="D121" s="179"/>
      <c r="E121" s="180"/>
      <c r="F121" s="180"/>
      <c r="G121" s="69"/>
      <c r="H121" s="70"/>
      <c r="I121" s="70"/>
    </row>
    <row r="122" spans="1:9" s="44" customFormat="1" ht="33" customHeight="1">
      <c r="A122" s="71"/>
      <c r="B122" s="82"/>
      <c r="C122" s="73"/>
      <c r="D122" s="179"/>
      <c r="E122" s="180"/>
      <c r="F122" s="180"/>
      <c r="G122" s="69"/>
      <c r="H122" s="70"/>
      <c r="I122" s="70"/>
    </row>
    <row r="123" spans="1:9" s="44" customFormat="1" ht="188.25" customHeight="1">
      <c r="A123" s="71" t="s">
        <v>32</v>
      </c>
      <c r="B123" s="72" t="s">
        <v>118</v>
      </c>
      <c r="C123" s="73"/>
      <c r="D123" s="179"/>
      <c r="E123" s="180"/>
      <c r="F123" s="180"/>
      <c r="G123" s="69"/>
      <c r="H123" s="70"/>
      <c r="I123" s="70"/>
    </row>
    <row r="124" spans="1:9" s="44" customFormat="1" ht="69" customHeight="1">
      <c r="A124" s="71"/>
      <c r="B124" s="72" t="s">
        <v>198</v>
      </c>
      <c r="C124" s="73" t="s">
        <v>16</v>
      </c>
      <c r="D124" s="179">
        <v>19</v>
      </c>
      <c r="E124" s="180"/>
      <c r="F124" s="75">
        <f t="shared" ref="F124" si="1">D124*E124</f>
        <v>0</v>
      </c>
      <c r="G124" s="69"/>
      <c r="H124" s="70"/>
      <c r="I124" s="70"/>
    </row>
    <row r="125" spans="1:9" s="44" customFormat="1" ht="46.5" customHeight="1">
      <c r="A125" s="71"/>
      <c r="B125" s="72" t="s">
        <v>190</v>
      </c>
      <c r="C125" s="73"/>
      <c r="D125" s="179"/>
      <c r="E125" s="180"/>
      <c r="F125" s="180"/>
      <c r="G125" s="69"/>
      <c r="H125" s="70"/>
      <c r="I125" s="70"/>
    </row>
    <row r="126" spans="1:9" s="44" customFormat="1" ht="41.25" customHeight="1">
      <c r="A126" s="71"/>
      <c r="B126" s="72" t="s">
        <v>119</v>
      </c>
      <c r="C126" s="73" t="s">
        <v>16</v>
      </c>
      <c r="D126" s="179">
        <v>1.5</v>
      </c>
      <c r="E126" s="180"/>
      <c r="F126" s="75">
        <f t="shared" ref="F126:F132" si="2">D126*E126</f>
        <v>0</v>
      </c>
      <c r="G126" s="69"/>
      <c r="H126" s="70"/>
      <c r="I126" s="70"/>
    </row>
    <row r="127" spans="1:9" s="44" customFormat="1" ht="39" customHeight="1">
      <c r="A127" s="71"/>
      <c r="B127" s="72" t="s">
        <v>61</v>
      </c>
      <c r="C127" s="73" t="s">
        <v>14</v>
      </c>
      <c r="D127" s="179">
        <v>145</v>
      </c>
      <c r="E127" s="180"/>
      <c r="F127" s="75">
        <f t="shared" si="2"/>
        <v>0</v>
      </c>
      <c r="G127" s="69"/>
      <c r="H127" s="70"/>
      <c r="I127" s="70"/>
    </row>
    <row r="128" spans="1:9" s="44" customFormat="1" ht="46.5" customHeight="1">
      <c r="A128" s="71"/>
      <c r="B128" s="72" t="s">
        <v>149</v>
      </c>
      <c r="C128" s="73" t="s">
        <v>15</v>
      </c>
      <c r="D128" s="179">
        <v>45</v>
      </c>
      <c r="E128" s="180"/>
      <c r="F128" s="75">
        <f t="shared" si="2"/>
        <v>0</v>
      </c>
      <c r="G128" s="69"/>
      <c r="H128" s="70"/>
      <c r="I128" s="70"/>
    </row>
    <row r="129" spans="1:9" s="44" customFormat="1" ht="144" customHeight="1">
      <c r="A129" s="71"/>
      <c r="B129" s="72" t="s">
        <v>148</v>
      </c>
      <c r="C129" s="73" t="s">
        <v>15</v>
      </c>
      <c r="D129" s="179">
        <v>4</v>
      </c>
      <c r="E129" s="180"/>
      <c r="F129" s="75">
        <f t="shared" si="2"/>
        <v>0</v>
      </c>
      <c r="G129" s="69"/>
      <c r="H129" s="70"/>
      <c r="I129" s="70"/>
    </row>
    <row r="130" spans="1:9" s="44" customFormat="1" ht="110.25" customHeight="1">
      <c r="A130" s="71"/>
      <c r="B130" s="72" t="s">
        <v>147</v>
      </c>
      <c r="C130" s="73" t="s">
        <v>15</v>
      </c>
      <c r="D130" s="179">
        <v>4</v>
      </c>
      <c r="E130" s="180"/>
      <c r="F130" s="75">
        <f t="shared" si="2"/>
        <v>0</v>
      </c>
      <c r="G130" s="69"/>
      <c r="H130" s="70"/>
      <c r="I130" s="70"/>
    </row>
    <row r="131" spans="1:9" s="44" customFormat="1" ht="38.25" customHeight="1">
      <c r="A131" s="71"/>
      <c r="B131" s="72" t="s">
        <v>146</v>
      </c>
      <c r="C131" s="73" t="s">
        <v>62</v>
      </c>
      <c r="D131" s="179">
        <v>2250</v>
      </c>
      <c r="E131" s="180"/>
      <c r="F131" s="75">
        <f t="shared" si="2"/>
        <v>0</v>
      </c>
      <c r="G131" s="69"/>
      <c r="H131" s="70"/>
      <c r="I131" s="70"/>
    </row>
    <row r="132" spans="1:9" s="44" customFormat="1" ht="49.5" customHeight="1">
      <c r="A132" s="71"/>
      <c r="B132" s="72" t="s">
        <v>70</v>
      </c>
      <c r="C132" s="73" t="s">
        <v>16</v>
      </c>
      <c r="D132" s="179">
        <v>63</v>
      </c>
      <c r="E132" s="180"/>
      <c r="F132" s="75">
        <f t="shared" si="2"/>
        <v>0</v>
      </c>
      <c r="G132" s="69"/>
      <c r="H132" s="70"/>
      <c r="I132" s="70"/>
    </row>
    <row r="133" spans="1:9" s="44" customFormat="1" ht="49.5" customHeight="1">
      <c r="A133" s="71"/>
      <c r="B133" s="72"/>
      <c r="C133" s="73"/>
      <c r="D133" s="179"/>
      <c r="E133" s="180"/>
      <c r="F133" s="180"/>
      <c r="G133" s="69"/>
      <c r="H133" s="70"/>
      <c r="I133" s="70"/>
    </row>
    <row r="134" spans="1:9" s="44" customFormat="1" ht="408.75" customHeight="1">
      <c r="A134" s="71" t="s">
        <v>33</v>
      </c>
      <c r="B134" s="72" t="s">
        <v>201</v>
      </c>
      <c r="C134" s="73"/>
      <c r="D134" s="179"/>
      <c r="E134" s="180"/>
      <c r="F134" s="180"/>
      <c r="G134" s="69"/>
      <c r="H134" s="70"/>
      <c r="I134" s="70"/>
    </row>
    <row r="135" spans="1:9" s="44" customFormat="1" ht="41.25" customHeight="1">
      <c r="A135" s="71"/>
      <c r="B135" s="72" t="s">
        <v>199</v>
      </c>
      <c r="C135" s="73" t="s">
        <v>16</v>
      </c>
      <c r="D135" s="179">
        <v>5</v>
      </c>
      <c r="E135" s="180"/>
      <c r="F135" s="75">
        <f t="shared" ref="F135:F140" si="3">D135*E135</f>
        <v>0</v>
      </c>
      <c r="G135" s="69"/>
      <c r="H135" s="70"/>
      <c r="I135" s="70"/>
    </row>
    <row r="136" spans="1:9" s="44" customFormat="1" ht="41.25" customHeight="1">
      <c r="A136" s="85"/>
      <c r="B136" s="86" t="s">
        <v>200</v>
      </c>
      <c r="C136" s="87" t="s">
        <v>16</v>
      </c>
      <c r="D136" s="181">
        <v>6</v>
      </c>
      <c r="E136" s="182"/>
      <c r="F136" s="75">
        <f t="shared" si="3"/>
        <v>0</v>
      </c>
      <c r="G136" s="69"/>
      <c r="H136" s="70"/>
      <c r="I136" s="70"/>
    </row>
    <row r="137" spans="1:9" s="44" customFormat="1" ht="41.25" customHeight="1">
      <c r="A137" s="85"/>
      <c r="B137" s="86" t="s">
        <v>202</v>
      </c>
      <c r="C137" s="87" t="s">
        <v>16</v>
      </c>
      <c r="D137" s="181">
        <v>0.5</v>
      </c>
      <c r="E137" s="182"/>
      <c r="F137" s="75">
        <f t="shared" si="3"/>
        <v>0</v>
      </c>
      <c r="G137" s="69"/>
      <c r="H137" s="70"/>
      <c r="I137" s="70"/>
    </row>
    <row r="138" spans="1:9" s="44" customFormat="1" ht="41.25" customHeight="1">
      <c r="A138" s="85"/>
      <c r="B138" s="86" t="s">
        <v>203</v>
      </c>
      <c r="C138" s="87" t="s">
        <v>14</v>
      </c>
      <c r="D138" s="181">
        <v>18</v>
      </c>
      <c r="E138" s="182"/>
      <c r="F138" s="75">
        <f t="shared" si="3"/>
        <v>0</v>
      </c>
      <c r="G138" s="69"/>
      <c r="H138" s="70"/>
      <c r="I138" s="70"/>
    </row>
    <row r="139" spans="1:9" s="44" customFormat="1" ht="41.25" customHeight="1">
      <c r="A139" s="85"/>
      <c r="B139" s="86" t="s">
        <v>204</v>
      </c>
      <c r="C139" s="87" t="s">
        <v>16</v>
      </c>
      <c r="D139" s="181">
        <v>6</v>
      </c>
      <c r="E139" s="182"/>
      <c r="F139" s="75">
        <f t="shared" si="3"/>
        <v>0</v>
      </c>
      <c r="G139" s="69"/>
      <c r="H139" s="70"/>
      <c r="I139" s="70"/>
    </row>
    <row r="140" spans="1:9" s="44" customFormat="1" ht="77.25" customHeight="1">
      <c r="A140" s="85"/>
      <c r="B140" s="86" t="s">
        <v>120</v>
      </c>
      <c r="C140" s="87" t="s">
        <v>24</v>
      </c>
      <c r="D140" s="181">
        <v>6</v>
      </c>
      <c r="E140" s="182"/>
      <c r="F140" s="75">
        <f t="shared" si="3"/>
        <v>0</v>
      </c>
      <c r="G140" s="69"/>
      <c r="H140" s="70"/>
      <c r="I140" s="70"/>
    </row>
    <row r="141" spans="1:9" s="44" customFormat="1" ht="59.25" customHeight="1" thickBot="1">
      <c r="A141" s="178"/>
      <c r="B141" s="99"/>
      <c r="C141" s="100"/>
      <c r="D141" s="101"/>
      <c r="E141" s="102"/>
      <c r="F141" s="102"/>
      <c r="G141" s="69"/>
      <c r="H141" s="70"/>
      <c r="I141" s="70"/>
    </row>
    <row r="142" spans="1:9" s="97" customFormat="1" ht="61.5" customHeight="1" thickBot="1">
      <c r="A142" s="90"/>
      <c r="B142" s="91" t="s">
        <v>121</v>
      </c>
      <c r="C142" s="92"/>
      <c r="D142" s="93"/>
      <c r="E142" s="94"/>
      <c r="F142" s="94">
        <f>SUM(F93:F141)</f>
        <v>0</v>
      </c>
      <c r="G142" s="95"/>
      <c r="H142" s="96"/>
      <c r="I142" s="96"/>
    </row>
    <row r="143" spans="1:9" s="44" customFormat="1" ht="42" customHeight="1">
      <c r="A143" s="143"/>
      <c r="B143" s="163"/>
      <c r="C143" s="145"/>
      <c r="D143" s="146"/>
      <c r="E143" s="147"/>
      <c r="F143" s="147"/>
      <c r="G143" s="69"/>
      <c r="H143" s="70"/>
      <c r="I143" s="70"/>
    </row>
    <row r="144" spans="1:9" s="44" customFormat="1" ht="42" customHeight="1">
      <c r="A144" s="71"/>
      <c r="B144" s="82"/>
      <c r="C144" s="73"/>
      <c r="D144" s="74"/>
      <c r="E144" s="75"/>
      <c r="F144" s="75"/>
      <c r="G144" s="69"/>
      <c r="H144" s="70"/>
      <c r="I144" s="70"/>
    </row>
    <row r="145" spans="1:9" s="44" customFormat="1" ht="42" customHeight="1">
      <c r="A145" s="71"/>
      <c r="B145" s="82"/>
      <c r="C145" s="73"/>
      <c r="D145" s="74"/>
      <c r="E145" s="75"/>
      <c r="F145" s="75"/>
      <c r="G145" s="69"/>
      <c r="H145" s="70"/>
      <c r="I145" s="70"/>
    </row>
    <row r="146" spans="1:9" s="44" customFormat="1" ht="42" customHeight="1" thickBot="1">
      <c r="A146" s="85"/>
      <c r="B146" s="164"/>
      <c r="C146" s="87"/>
      <c r="D146" s="88"/>
      <c r="E146" s="89"/>
      <c r="F146" s="89"/>
      <c r="G146" s="69"/>
      <c r="H146" s="70"/>
      <c r="I146" s="70"/>
    </row>
    <row r="147" spans="1:9" s="97" customFormat="1" ht="57" customHeight="1" thickBot="1">
      <c r="A147" s="90" t="s">
        <v>95</v>
      </c>
      <c r="B147" s="91" t="s">
        <v>96</v>
      </c>
      <c r="C147" s="92"/>
      <c r="D147" s="93"/>
      <c r="E147" s="94"/>
      <c r="F147" s="94"/>
      <c r="G147" s="95"/>
      <c r="H147" s="96"/>
      <c r="I147" s="96"/>
    </row>
    <row r="148" spans="1:9" s="44" customFormat="1" ht="42" customHeight="1">
      <c r="A148" s="143"/>
      <c r="B148" s="163"/>
      <c r="C148" s="145"/>
      <c r="D148" s="146"/>
      <c r="E148" s="147"/>
      <c r="F148" s="147"/>
      <c r="G148" s="69"/>
      <c r="H148" s="70"/>
      <c r="I148" s="70"/>
    </row>
    <row r="149" spans="1:9" s="44" customFormat="1" ht="245.25" customHeight="1">
      <c r="A149" s="71" t="s">
        <v>26</v>
      </c>
      <c r="B149" s="72" t="s">
        <v>215</v>
      </c>
      <c r="C149" s="73"/>
      <c r="D149" s="74"/>
      <c r="E149" s="75"/>
      <c r="F149" s="75"/>
      <c r="G149" s="69"/>
      <c r="H149" s="70"/>
      <c r="I149" s="70"/>
    </row>
    <row r="150" spans="1:9" s="44" customFormat="1" ht="45.75" customHeight="1">
      <c r="A150" s="71"/>
      <c r="B150" s="72" t="s">
        <v>46</v>
      </c>
      <c r="C150" s="73" t="s">
        <v>24</v>
      </c>
      <c r="D150" s="74">
        <v>6074</v>
      </c>
      <c r="E150" s="75"/>
      <c r="F150" s="75">
        <f t="shared" ref="F150:F151" si="4">D150*E150</f>
        <v>0</v>
      </c>
      <c r="G150" s="69"/>
      <c r="H150" s="70"/>
      <c r="I150" s="70"/>
    </row>
    <row r="151" spans="1:9" s="44" customFormat="1" ht="45.75" customHeight="1">
      <c r="A151" s="71"/>
      <c r="B151" s="72" t="s">
        <v>0</v>
      </c>
      <c r="C151" s="73" t="s">
        <v>24</v>
      </c>
      <c r="D151" s="74">
        <v>630</v>
      </c>
      <c r="E151" s="75"/>
      <c r="F151" s="75">
        <f t="shared" si="4"/>
        <v>0</v>
      </c>
      <c r="G151" s="69"/>
      <c r="H151" s="70"/>
      <c r="I151" s="70"/>
    </row>
    <row r="152" spans="1:9" s="44" customFormat="1" ht="23.25" customHeight="1">
      <c r="A152" s="71"/>
      <c r="B152" s="72"/>
      <c r="C152" s="73"/>
      <c r="D152" s="74"/>
      <c r="E152" s="75"/>
      <c r="F152" s="75"/>
      <c r="G152" s="69"/>
      <c r="H152" s="70"/>
      <c r="I152" s="70"/>
    </row>
    <row r="153" spans="1:9" s="48" customFormat="1" ht="396" customHeight="1">
      <c r="A153" s="76" t="s">
        <v>27</v>
      </c>
      <c r="B153" s="77" t="s">
        <v>150</v>
      </c>
      <c r="C153" s="78"/>
      <c r="D153" s="81"/>
      <c r="E153" s="79"/>
      <c r="F153" s="83"/>
      <c r="G153" s="69"/>
      <c r="H153" s="70"/>
      <c r="I153" s="47"/>
    </row>
    <row r="154" spans="1:9" s="48" customFormat="1" ht="48" customHeight="1">
      <c r="A154" s="76"/>
      <c r="B154" s="72" t="s">
        <v>78</v>
      </c>
      <c r="C154" s="73" t="s">
        <v>15</v>
      </c>
      <c r="D154" s="74">
        <v>23</v>
      </c>
      <c r="E154" s="75"/>
      <c r="F154" s="75">
        <f t="shared" ref="F154:F157" si="5">D154*E154</f>
        <v>0</v>
      </c>
      <c r="G154" s="69"/>
      <c r="H154" s="70"/>
      <c r="I154" s="47"/>
    </row>
    <row r="155" spans="1:9" s="48" customFormat="1" ht="46.5" customHeight="1">
      <c r="A155" s="76"/>
      <c r="B155" s="72" t="s">
        <v>42</v>
      </c>
      <c r="C155" s="73" t="s">
        <v>15</v>
      </c>
      <c r="D155" s="74">
        <v>17</v>
      </c>
      <c r="E155" s="75"/>
      <c r="F155" s="75">
        <f t="shared" si="5"/>
        <v>0</v>
      </c>
      <c r="G155" s="69"/>
      <c r="H155" s="70"/>
      <c r="I155" s="47"/>
    </row>
    <row r="156" spans="1:9" s="48" customFormat="1" ht="47.25" customHeight="1">
      <c r="A156" s="76"/>
      <c r="B156" s="72" t="s">
        <v>43</v>
      </c>
      <c r="C156" s="73" t="s">
        <v>15</v>
      </c>
      <c r="D156" s="74">
        <v>81</v>
      </c>
      <c r="E156" s="75"/>
      <c r="F156" s="75">
        <f t="shared" si="5"/>
        <v>0</v>
      </c>
      <c r="G156" s="69"/>
      <c r="H156" s="70"/>
      <c r="I156" s="47"/>
    </row>
    <row r="157" spans="1:9" s="48" customFormat="1" ht="50.25" customHeight="1">
      <c r="A157" s="76"/>
      <c r="B157" s="72" t="s">
        <v>44</v>
      </c>
      <c r="C157" s="73" t="s">
        <v>15</v>
      </c>
      <c r="D157" s="74">
        <v>69</v>
      </c>
      <c r="E157" s="75"/>
      <c r="F157" s="75">
        <f t="shared" si="5"/>
        <v>0</v>
      </c>
      <c r="G157" s="69"/>
      <c r="H157" s="70"/>
      <c r="I157" s="47"/>
    </row>
    <row r="158" spans="1:9" s="48" customFormat="1" ht="40.5" customHeight="1">
      <c r="A158" s="76"/>
      <c r="B158" s="72"/>
      <c r="C158" s="73"/>
      <c r="D158" s="74"/>
      <c r="E158" s="75"/>
      <c r="F158" s="75"/>
      <c r="G158" s="69"/>
      <c r="H158" s="70"/>
      <c r="I158" s="47"/>
    </row>
    <row r="159" spans="1:9" s="48" customFormat="1" ht="333.75" customHeight="1">
      <c r="A159" s="76" t="s">
        <v>28</v>
      </c>
      <c r="B159" s="77" t="s">
        <v>151</v>
      </c>
      <c r="C159" s="78"/>
      <c r="D159" s="74"/>
      <c r="E159" s="75"/>
      <c r="F159" s="75"/>
      <c r="G159" s="69"/>
      <c r="H159" s="70"/>
      <c r="I159" s="47"/>
    </row>
    <row r="160" spans="1:9" s="48" customFormat="1" ht="50.25" customHeight="1">
      <c r="A160" s="76"/>
      <c r="B160" s="72" t="s">
        <v>52</v>
      </c>
      <c r="C160" s="73" t="s">
        <v>15</v>
      </c>
      <c r="D160" s="74">
        <v>26</v>
      </c>
      <c r="E160" s="75"/>
      <c r="F160" s="75">
        <f t="shared" ref="F160" si="6">D160*E160</f>
        <v>0</v>
      </c>
      <c r="G160" s="69"/>
      <c r="H160" s="70"/>
      <c r="I160" s="47"/>
    </row>
    <row r="161" spans="1:9" s="48" customFormat="1" ht="45" customHeight="1">
      <c r="A161" s="76"/>
      <c r="B161" s="77"/>
      <c r="C161" s="78"/>
      <c r="D161" s="74"/>
      <c r="E161" s="75"/>
      <c r="F161" s="75"/>
      <c r="G161" s="69"/>
      <c r="H161" s="70"/>
      <c r="I161" s="47"/>
    </row>
    <row r="162" spans="1:9" s="48" customFormat="1" ht="218.25" customHeight="1">
      <c r="A162" s="76" t="s">
        <v>29</v>
      </c>
      <c r="B162" s="72" t="s">
        <v>152</v>
      </c>
      <c r="C162" s="78"/>
      <c r="D162" s="74"/>
      <c r="E162" s="75"/>
      <c r="F162" s="75"/>
      <c r="G162" s="69"/>
      <c r="H162" s="70"/>
      <c r="I162" s="47"/>
    </row>
    <row r="163" spans="1:9" s="48" customFormat="1" ht="47.25" customHeight="1">
      <c r="A163" s="76"/>
      <c r="B163" s="72" t="s">
        <v>51</v>
      </c>
      <c r="C163" s="78"/>
      <c r="D163" s="74"/>
      <c r="E163" s="75"/>
      <c r="F163" s="75"/>
      <c r="G163" s="69"/>
      <c r="H163" s="70"/>
      <c r="I163" s="47"/>
    </row>
    <row r="164" spans="1:9" s="48" customFormat="1" ht="41.25" customHeight="1">
      <c r="A164" s="76"/>
      <c r="B164" s="84" t="s">
        <v>67</v>
      </c>
      <c r="C164" s="73" t="s">
        <v>15</v>
      </c>
      <c r="D164" s="74">
        <v>145</v>
      </c>
      <c r="E164" s="75"/>
      <c r="F164" s="75">
        <f t="shared" ref="F164:F165" si="7">D164*E164</f>
        <v>0</v>
      </c>
      <c r="G164" s="69"/>
      <c r="H164" s="70"/>
      <c r="I164" s="47"/>
    </row>
    <row r="165" spans="1:9" s="48" customFormat="1" ht="47.25" customHeight="1">
      <c r="A165" s="76"/>
      <c r="B165" s="72" t="s">
        <v>66</v>
      </c>
      <c r="C165" s="73" t="s">
        <v>15</v>
      </c>
      <c r="D165" s="74">
        <v>45</v>
      </c>
      <c r="E165" s="75"/>
      <c r="F165" s="75">
        <f t="shared" si="7"/>
        <v>0</v>
      </c>
      <c r="G165" s="69"/>
      <c r="H165" s="70"/>
      <c r="I165" s="47"/>
    </row>
    <row r="166" spans="1:9" s="48" customFormat="1" ht="47.25" customHeight="1">
      <c r="A166" s="76"/>
      <c r="B166" s="72"/>
      <c r="C166" s="73"/>
      <c r="D166" s="74"/>
      <c r="E166" s="75"/>
      <c r="F166" s="75"/>
      <c r="G166" s="69"/>
      <c r="H166" s="70"/>
      <c r="I166" s="47"/>
    </row>
    <row r="167" spans="1:9" s="48" customFormat="1" ht="144.75" customHeight="1">
      <c r="A167" s="76" t="s">
        <v>32</v>
      </c>
      <c r="B167" s="77" t="s">
        <v>153</v>
      </c>
      <c r="C167" s="78"/>
      <c r="D167" s="81"/>
      <c r="E167" s="79"/>
      <c r="F167" s="79"/>
      <c r="G167" s="69"/>
      <c r="H167" s="70"/>
      <c r="I167" s="47"/>
    </row>
    <row r="168" spans="1:9" s="44" customFormat="1" ht="33.75" customHeight="1">
      <c r="A168" s="71"/>
      <c r="B168" s="72" t="s">
        <v>23</v>
      </c>
      <c r="C168" s="73" t="s">
        <v>14</v>
      </c>
      <c r="D168" s="74">
        <v>44250</v>
      </c>
      <c r="E168" s="75"/>
      <c r="F168" s="75">
        <f t="shared" ref="F168" si="8">D168*E168</f>
        <v>0</v>
      </c>
      <c r="G168" s="69"/>
      <c r="H168" s="70"/>
      <c r="I168" s="70"/>
    </row>
    <row r="169" spans="1:9" s="48" customFormat="1" ht="41.25" customHeight="1">
      <c r="A169" s="76"/>
      <c r="B169" s="77"/>
      <c r="C169" s="78"/>
      <c r="D169" s="74"/>
      <c r="E169" s="75"/>
      <c r="F169" s="75"/>
      <c r="G169" s="69"/>
      <c r="H169" s="70"/>
      <c r="I169" s="47"/>
    </row>
    <row r="170" spans="1:9" s="48" customFormat="1" ht="198.75" customHeight="1">
      <c r="A170" s="76" t="s">
        <v>33</v>
      </c>
      <c r="B170" s="72" t="s">
        <v>50</v>
      </c>
      <c r="C170" s="78"/>
      <c r="D170" s="74"/>
      <c r="E170" s="75"/>
      <c r="F170" s="75"/>
      <c r="G170" s="69"/>
      <c r="H170" s="70"/>
      <c r="I170" s="47"/>
    </row>
    <row r="171" spans="1:9" s="48" customFormat="1" ht="34.5" customHeight="1">
      <c r="A171" s="76"/>
      <c r="B171" s="72" t="s">
        <v>49</v>
      </c>
      <c r="C171" s="73" t="s">
        <v>15</v>
      </c>
      <c r="D171" s="74">
        <v>966</v>
      </c>
      <c r="E171" s="75"/>
      <c r="F171" s="75">
        <f t="shared" ref="F171" si="9">D171*E171</f>
        <v>0</v>
      </c>
      <c r="G171" s="69"/>
      <c r="H171" s="70"/>
      <c r="I171" s="47"/>
    </row>
    <row r="172" spans="1:9" s="48" customFormat="1" ht="48.75" customHeight="1">
      <c r="A172" s="71"/>
      <c r="B172" s="82"/>
      <c r="C172" s="73"/>
      <c r="D172" s="74"/>
      <c r="E172" s="75"/>
      <c r="F172" s="75"/>
      <c r="G172" s="69"/>
      <c r="H172" s="70"/>
      <c r="I172" s="47"/>
    </row>
    <row r="173" spans="1:9" s="48" customFormat="1" ht="48.75" customHeight="1">
      <c r="A173" s="71"/>
      <c r="B173" s="82"/>
      <c r="C173" s="73"/>
      <c r="D173" s="74"/>
      <c r="E173" s="75"/>
      <c r="F173" s="75"/>
      <c r="G173" s="69"/>
      <c r="H173" s="70"/>
      <c r="I173" s="47"/>
    </row>
    <row r="174" spans="1:9" s="48" customFormat="1" ht="48.75" customHeight="1">
      <c r="A174" s="71"/>
      <c r="B174" s="82"/>
      <c r="C174" s="73"/>
      <c r="D174" s="74"/>
      <c r="E174" s="75"/>
      <c r="F174" s="75"/>
      <c r="G174" s="69"/>
      <c r="H174" s="70"/>
      <c r="I174" s="47"/>
    </row>
    <row r="175" spans="1:9" s="48" customFormat="1" ht="48.75" customHeight="1">
      <c r="A175" s="71"/>
      <c r="B175" s="82"/>
      <c r="C175" s="73"/>
      <c r="D175" s="74"/>
      <c r="E175" s="75"/>
      <c r="F175" s="75"/>
      <c r="G175" s="69"/>
      <c r="H175" s="70"/>
      <c r="I175" s="47"/>
    </row>
    <row r="176" spans="1:9" s="48" customFormat="1" ht="88.5" customHeight="1">
      <c r="A176" s="71" t="s">
        <v>30</v>
      </c>
      <c r="B176" s="72" t="s">
        <v>133</v>
      </c>
      <c r="C176" s="73"/>
      <c r="D176" s="74"/>
      <c r="E176" s="75"/>
      <c r="F176" s="75"/>
      <c r="G176" s="69"/>
      <c r="H176" s="70"/>
      <c r="I176" s="47"/>
    </row>
    <row r="177" spans="1:9" s="48" customFormat="1" ht="36" customHeight="1">
      <c r="A177" s="71"/>
      <c r="B177" s="72" t="s">
        <v>134</v>
      </c>
      <c r="C177" s="73" t="s">
        <v>15</v>
      </c>
      <c r="D177" s="74">
        <v>3</v>
      </c>
      <c r="E177" s="75"/>
      <c r="F177" s="75">
        <f t="shared" ref="F177" si="10">D177*E177</f>
        <v>0</v>
      </c>
      <c r="G177" s="69"/>
      <c r="H177" s="70"/>
      <c r="I177" s="47"/>
    </row>
    <row r="178" spans="1:9" s="48" customFormat="1" ht="36" customHeight="1">
      <c r="A178" s="71"/>
      <c r="B178" s="72"/>
      <c r="C178" s="73"/>
      <c r="D178" s="74"/>
      <c r="E178" s="75"/>
      <c r="F178" s="75"/>
      <c r="G178" s="69"/>
      <c r="H178" s="70"/>
      <c r="I178" s="47"/>
    </row>
    <row r="179" spans="1:9" s="48" customFormat="1" ht="142.5" customHeight="1">
      <c r="A179" s="71" t="s">
        <v>53</v>
      </c>
      <c r="B179" s="72" t="s">
        <v>135</v>
      </c>
      <c r="C179" s="73"/>
      <c r="D179" s="74"/>
      <c r="E179" s="75"/>
      <c r="F179" s="75"/>
      <c r="G179" s="69"/>
      <c r="H179" s="70"/>
      <c r="I179" s="47"/>
    </row>
    <row r="180" spans="1:9" s="48" customFormat="1" ht="33.75" customHeight="1">
      <c r="A180" s="71"/>
      <c r="B180" s="72" t="s">
        <v>136</v>
      </c>
      <c r="C180" s="73" t="s">
        <v>24</v>
      </c>
      <c r="D180" s="74">
        <v>60</v>
      </c>
      <c r="E180" s="75"/>
      <c r="F180" s="75">
        <f t="shared" ref="F180" si="11">D180*E180</f>
        <v>0</v>
      </c>
      <c r="G180" s="69"/>
      <c r="H180" s="70"/>
      <c r="I180" s="47"/>
    </row>
    <row r="181" spans="1:9" s="48" customFormat="1" ht="36" customHeight="1" thickBot="1">
      <c r="A181" s="85"/>
      <c r="B181" s="86"/>
      <c r="C181" s="87"/>
      <c r="D181" s="88"/>
      <c r="E181" s="89"/>
      <c r="F181" s="89"/>
      <c r="G181" s="69"/>
      <c r="H181" s="70"/>
      <c r="I181" s="47"/>
    </row>
    <row r="182" spans="1:9" s="124" customFormat="1" ht="54" customHeight="1" thickBot="1">
      <c r="A182" s="90"/>
      <c r="B182" s="91" t="s">
        <v>122</v>
      </c>
      <c r="C182" s="92"/>
      <c r="D182" s="93"/>
      <c r="E182" s="94"/>
      <c r="F182" s="94">
        <f>SUM(F149:F181)</f>
        <v>0</v>
      </c>
      <c r="G182" s="95"/>
      <c r="H182" s="96"/>
      <c r="I182" s="165"/>
    </row>
    <row r="183" spans="1:9" s="48" customFormat="1" ht="36" customHeight="1">
      <c r="A183" s="143"/>
      <c r="B183" s="157"/>
      <c r="C183" s="145"/>
      <c r="D183" s="146"/>
      <c r="E183" s="147"/>
      <c r="F183" s="147"/>
      <c r="G183" s="69"/>
      <c r="H183" s="70"/>
      <c r="I183" s="47"/>
    </row>
    <row r="184" spans="1:9" s="44" customFormat="1" ht="42" customHeight="1" thickBot="1">
      <c r="A184" s="85"/>
      <c r="B184" s="164"/>
      <c r="C184" s="87"/>
      <c r="D184" s="88"/>
      <c r="E184" s="89"/>
      <c r="F184" s="89"/>
      <c r="G184" s="69"/>
      <c r="H184" s="70"/>
      <c r="I184" s="70"/>
    </row>
    <row r="185" spans="1:9" s="97" customFormat="1" ht="57" customHeight="1" thickBot="1">
      <c r="A185" s="90" t="s">
        <v>97</v>
      </c>
      <c r="B185" s="91" t="s">
        <v>98</v>
      </c>
      <c r="C185" s="92"/>
      <c r="D185" s="93"/>
      <c r="E185" s="94"/>
      <c r="F185" s="94"/>
      <c r="G185" s="95"/>
      <c r="H185" s="96"/>
      <c r="I185" s="96"/>
    </row>
    <row r="186" spans="1:9" s="48" customFormat="1" ht="37.5" customHeight="1">
      <c r="A186" s="71"/>
      <c r="B186" s="72"/>
      <c r="C186" s="73"/>
      <c r="D186" s="74"/>
      <c r="E186" s="75"/>
      <c r="F186" s="75"/>
      <c r="G186" s="69"/>
      <c r="H186" s="70"/>
      <c r="I186" s="47"/>
    </row>
    <row r="187" spans="1:9" s="48" customFormat="1" ht="313.5" customHeight="1">
      <c r="A187" s="76" t="s">
        <v>26</v>
      </c>
      <c r="B187" s="77" t="s">
        <v>154</v>
      </c>
      <c r="C187" s="78"/>
      <c r="D187" s="74"/>
      <c r="E187" s="75"/>
      <c r="F187" s="75"/>
      <c r="G187" s="69"/>
      <c r="H187" s="70"/>
      <c r="I187" s="47"/>
    </row>
    <row r="188" spans="1:9" s="48" customFormat="1" ht="35.25" customHeight="1">
      <c r="A188" s="76"/>
      <c r="B188" s="77" t="s">
        <v>59</v>
      </c>
      <c r="C188" s="78" t="s">
        <v>14</v>
      </c>
      <c r="D188" s="74">
        <v>1080</v>
      </c>
      <c r="E188" s="75"/>
      <c r="F188" s="75">
        <f t="shared" ref="F188:F191" si="12">D188*E188</f>
        <v>0</v>
      </c>
      <c r="G188" s="69"/>
      <c r="H188" s="70"/>
      <c r="I188" s="47"/>
    </row>
    <row r="189" spans="1:9" s="48" customFormat="1" ht="32.25" customHeight="1">
      <c r="A189" s="76"/>
      <c r="B189" s="77" t="s">
        <v>79</v>
      </c>
      <c r="C189" s="78" t="s">
        <v>16</v>
      </c>
      <c r="D189" s="74">
        <v>170</v>
      </c>
      <c r="E189" s="75"/>
      <c r="F189" s="75">
        <f t="shared" si="12"/>
        <v>0</v>
      </c>
      <c r="G189" s="69"/>
      <c r="H189" s="70"/>
      <c r="I189" s="47"/>
    </row>
    <row r="190" spans="1:9" s="48" customFormat="1" ht="33.75" customHeight="1">
      <c r="A190" s="76"/>
      <c r="B190" s="77" t="s">
        <v>80</v>
      </c>
      <c r="C190" s="78" t="s">
        <v>24</v>
      </c>
      <c r="D190" s="74">
        <v>720</v>
      </c>
      <c r="E190" s="75"/>
      <c r="F190" s="75">
        <f t="shared" si="12"/>
        <v>0</v>
      </c>
      <c r="G190" s="69"/>
      <c r="H190" s="70"/>
      <c r="I190" s="47"/>
    </row>
    <row r="191" spans="1:9" s="48" customFormat="1" ht="33.75" customHeight="1">
      <c r="A191" s="76"/>
      <c r="B191" s="77" t="s">
        <v>155</v>
      </c>
      <c r="C191" s="78" t="s">
        <v>16</v>
      </c>
      <c r="D191" s="74">
        <v>81</v>
      </c>
      <c r="E191" s="75"/>
      <c r="F191" s="75">
        <f t="shared" si="12"/>
        <v>0</v>
      </c>
      <c r="G191" s="69"/>
      <c r="H191" s="70"/>
      <c r="I191" s="47"/>
    </row>
    <row r="192" spans="1:9" s="44" customFormat="1" ht="30.75" customHeight="1">
      <c r="A192" s="71"/>
      <c r="B192" s="72"/>
      <c r="C192" s="73"/>
      <c r="D192" s="74"/>
      <c r="E192" s="75"/>
      <c r="F192" s="75"/>
      <c r="G192" s="69"/>
      <c r="H192" s="70"/>
      <c r="I192" s="70"/>
    </row>
    <row r="193" spans="1:9" s="44" customFormat="1" ht="123" customHeight="1">
      <c r="A193" s="71" t="s">
        <v>27</v>
      </c>
      <c r="B193" s="72" t="s">
        <v>157</v>
      </c>
      <c r="C193" s="73"/>
      <c r="D193" s="74"/>
      <c r="E193" s="75"/>
      <c r="F193" s="75"/>
      <c r="G193" s="69"/>
      <c r="H193" s="70"/>
      <c r="I193" s="70"/>
    </row>
    <row r="194" spans="1:9" s="44" customFormat="1" ht="43.5" customHeight="1">
      <c r="A194" s="71"/>
      <c r="B194" s="72" t="s">
        <v>156</v>
      </c>
      <c r="C194" s="73" t="s">
        <v>24</v>
      </c>
      <c r="D194" s="74">
        <v>660</v>
      </c>
      <c r="E194" s="75"/>
      <c r="F194" s="75">
        <f t="shared" ref="F194" si="13">D194*E194</f>
        <v>0</v>
      </c>
      <c r="G194" s="69"/>
      <c r="H194" s="70"/>
      <c r="I194" s="70"/>
    </row>
    <row r="195" spans="1:9" s="44" customFormat="1" ht="36" customHeight="1">
      <c r="A195" s="71"/>
      <c r="B195" s="72"/>
      <c r="C195" s="73"/>
      <c r="D195" s="74"/>
      <c r="E195" s="75"/>
      <c r="F195" s="75"/>
      <c r="G195" s="69"/>
      <c r="H195" s="70"/>
      <c r="I195" s="70"/>
    </row>
    <row r="196" spans="1:9" s="44" customFormat="1" ht="152.25" customHeight="1">
      <c r="A196" s="71" t="s">
        <v>28</v>
      </c>
      <c r="B196" s="72" t="s">
        <v>64</v>
      </c>
      <c r="C196" s="73"/>
      <c r="D196" s="74"/>
      <c r="E196" s="75"/>
      <c r="F196" s="75"/>
      <c r="G196" s="69"/>
      <c r="H196" s="70"/>
      <c r="I196" s="70"/>
    </row>
    <row r="197" spans="1:9" s="44" customFormat="1" ht="54" customHeight="1">
      <c r="A197" s="71"/>
      <c r="B197" s="72" t="s">
        <v>123</v>
      </c>
      <c r="C197" s="73" t="s">
        <v>15</v>
      </c>
      <c r="D197" s="74">
        <v>4</v>
      </c>
      <c r="E197" s="75"/>
      <c r="F197" s="75">
        <f t="shared" ref="F197" si="14">D197*E197</f>
        <v>0</v>
      </c>
      <c r="G197" s="69"/>
      <c r="H197" s="70"/>
      <c r="I197" s="70"/>
    </row>
    <row r="198" spans="1:9" s="44" customFormat="1" ht="26.25" customHeight="1">
      <c r="A198" s="71"/>
      <c r="B198" s="72"/>
      <c r="C198" s="73"/>
      <c r="D198" s="74"/>
      <c r="E198" s="75"/>
      <c r="F198" s="75"/>
      <c r="G198" s="69"/>
      <c r="H198" s="70"/>
      <c r="I198" s="70"/>
    </row>
    <row r="199" spans="1:9" s="44" customFormat="1" ht="118.5" customHeight="1">
      <c r="A199" s="71" t="s">
        <v>29</v>
      </c>
      <c r="B199" s="72" t="s">
        <v>124</v>
      </c>
      <c r="C199" s="73"/>
      <c r="D199" s="74"/>
      <c r="E199" s="75"/>
      <c r="F199" s="75"/>
      <c r="G199" s="69"/>
      <c r="H199" s="70"/>
      <c r="I199" s="70"/>
    </row>
    <row r="200" spans="1:9" s="44" customFormat="1" ht="46.5" customHeight="1">
      <c r="A200" s="71"/>
      <c r="B200" s="72" t="s">
        <v>65</v>
      </c>
      <c r="C200" s="73" t="s">
        <v>24</v>
      </c>
      <c r="D200" s="74">
        <v>100</v>
      </c>
      <c r="E200" s="75"/>
      <c r="F200" s="75">
        <f t="shared" ref="F200" si="15">D200*E200</f>
        <v>0</v>
      </c>
      <c r="G200" s="69"/>
      <c r="H200" s="70"/>
      <c r="I200" s="70"/>
    </row>
    <row r="201" spans="1:9" s="44" customFormat="1" ht="31.5" customHeight="1">
      <c r="A201" s="71"/>
      <c r="B201" s="72"/>
      <c r="C201" s="73"/>
      <c r="D201" s="74"/>
      <c r="E201" s="75"/>
      <c r="F201" s="75"/>
      <c r="G201" s="69"/>
      <c r="H201" s="70"/>
      <c r="I201" s="70"/>
    </row>
    <row r="202" spans="1:9" s="44" customFormat="1" ht="165" customHeight="1">
      <c r="A202" s="71" t="s">
        <v>32</v>
      </c>
      <c r="B202" s="72" t="s">
        <v>3</v>
      </c>
      <c r="C202" s="73"/>
      <c r="D202" s="74"/>
      <c r="E202" s="75"/>
      <c r="F202" s="75"/>
      <c r="G202" s="69"/>
      <c r="H202" s="70"/>
      <c r="I202" s="70"/>
    </row>
    <row r="203" spans="1:9" s="44" customFormat="1" ht="41.25" customHeight="1">
      <c r="A203" s="71"/>
      <c r="B203" s="72" t="s">
        <v>22</v>
      </c>
      <c r="C203" s="73" t="s">
        <v>24</v>
      </c>
      <c r="D203" s="74">
        <v>20000</v>
      </c>
      <c r="E203" s="75"/>
      <c r="F203" s="75">
        <f t="shared" ref="F203" si="16">D203*E203</f>
        <v>0</v>
      </c>
      <c r="G203" s="69"/>
      <c r="H203" s="70"/>
      <c r="I203" s="70"/>
    </row>
    <row r="204" spans="1:9" s="44" customFormat="1" ht="28.5" customHeight="1">
      <c r="A204" s="71"/>
      <c r="B204" s="72"/>
      <c r="C204" s="73"/>
      <c r="D204" s="74"/>
      <c r="E204" s="75"/>
      <c r="F204" s="75"/>
      <c r="G204" s="69"/>
      <c r="H204" s="70"/>
      <c r="I204" s="70"/>
    </row>
    <row r="205" spans="1:9" s="44" customFormat="1" ht="117" customHeight="1">
      <c r="A205" s="71" t="s">
        <v>33</v>
      </c>
      <c r="B205" s="72" t="s">
        <v>158</v>
      </c>
      <c r="C205" s="73"/>
      <c r="D205" s="74"/>
      <c r="E205" s="75"/>
      <c r="F205" s="75">
        <f t="shared" ref="F205" si="17">D205*E205</f>
        <v>0</v>
      </c>
      <c r="G205" s="69"/>
      <c r="H205" s="70"/>
      <c r="I205" s="70"/>
    </row>
    <row r="206" spans="1:9" s="44" customFormat="1" ht="37.5" customHeight="1">
      <c r="A206" s="71"/>
      <c r="B206" s="72" t="s">
        <v>68</v>
      </c>
      <c r="C206" s="73" t="s">
        <v>63</v>
      </c>
      <c r="D206" s="74">
        <v>36</v>
      </c>
      <c r="E206" s="75"/>
      <c r="F206" s="75">
        <f>D206*E206</f>
        <v>0</v>
      </c>
      <c r="G206" s="69"/>
      <c r="H206" s="70"/>
      <c r="I206" s="70"/>
    </row>
    <row r="207" spans="1:9" ht="35.25" customHeight="1"/>
    <row r="208" spans="1:9" ht="35.25" customHeight="1"/>
    <row r="209" spans="1:34" s="44" customFormat="1" ht="144" customHeight="1">
      <c r="A209" s="71" t="s">
        <v>30</v>
      </c>
      <c r="B209" s="72" t="s">
        <v>73</v>
      </c>
      <c r="C209" s="73"/>
      <c r="D209" s="74"/>
      <c r="E209" s="75"/>
      <c r="F209" s="75"/>
      <c r="G209" s="69"/>
      <c r="H209" s="70"/>
      <c r="I209" s="70"/>
    </row>
    <row r="210" spans="1:34" s="44" customFormat="1" ht="44.25" customHeight="1">
      <c r="A210" s="71"/>
      <c r="B210" s="72" t="s">
        <v>22</v>
      </c>
      <c r="C210" s="73" t="s">
        <v>24</v>
      </c>
      <c r="D210" s="74">
        <v>650</v>
      </c>
      <c r="E210" s="75"/>
      <c r="F210" s="75">
        <f t="shared" ref="F210" si="18">D210*E210</f>
        <v>0</v>
      </c>
      <c r="G210" s="69"/>
      <c r="H210" s="70"/>
      <c r="I210" s="70"/>
    </row>
    <row r="211" spans="1:34" s="44" customFormat="1" ht="44.25" customHeight="1">
      <c r="A211" s="178"/>
      <c r="B211" s="99"/>
      <c r="C211" s="100"/>
      <c r="D211" s="101"/>
      <c r="E211" s="102"/>
      <c r="F211" s="102"/>
      <c r="G211" s="69"/>
      <c r="H211" s="70"/>
      <c r="I211" s="70"/>
    </row>
    <row r="212" spans="1:34" s="44" customFormat="1" ht="80.25" customHeight="1">
      <c r="A212" s="178" t="s">
        <v>53</v>
      </c>
      <c r="B212" s="99" t="s">
        <v>138</v>
      </c>
      <c r="C212" s="73" t="s">
        <v>63</v>
      </c>
      <c r="D212" s="101">
        <v>1</v>
      </c>
      <c r="E212" s="102"/>
      <c r="F212" s="75">
        <f t="shared" ref="F212" si="19">D212*E212</f>
        <v>0</v>
      </c>
      <c r="G212" s="69"/>
      <c r="H212" s="70"/>
      <c r="I212" s="70"/>
    </row>
    <row r="213" spans="1:34" s="44" customFormat="1" ht="44.25" customHeight="1" thickBot="1">
      <c r="A213" s="178"/>
      <c r="B213" s="99"/>
      <c r="C213" s="100"/>
      <c r="D213" s="101"/>
      <c r="E213" s="102"/>
      <c r="F213" s="102"/>
      <c r="G213" s="69"/>
      <c r="H213" s="70"/>
      <c r="I213" s="70"/>
    </row>
    <row r="214" spans="1:34" s="97" customFormat="1" ht="42" customHeight="1" thickBot="1">
      <c r="A214" s="90"/>
      <c r="B214" s="91" t="s">
        <v>130</v>
      </c>
      <c r="C214" s="92"/>
      <c r="D214" s="93"/>
      <c r="E214" s="94"/>
      <c r="F214" s="94">
        <f>SUM(F187:F210)</f>
        <v>0</v>
      </c>
      <c r="G214" s="95"/>
      <c r="H214" s="96"/>
      <c r="I214" s="96"/>
    </row>
    <row r="215" spans="1:34" s="44" customFormat="1" ht="42" customHeight="1" thickBot="1">
      <c r="A215" s="98"/>
      <c r="B215" s="99"/>
      <c r="C215" s="100"/>
      <c r="D215" s="101"/>
      <c r="E215" s="102"/>
      <c r="F215" s="102"/>
      <c r="G215" s="69"/>
      <c r="H215" s="70"/>
      <c r="I215" s="70"/>
    </row>
    <row r="216" spans="1:34" s="97" customFormat="1" ht="88.5" customHeight="1" thickBot="1">
      <c r="A216" s="90"/>
      <c r="B216" s="91" t="s">
        <v>131</v>
      </c>
      <c r="C216" s="92"/>
      <c r="D216" s="93"/>
      <c r="E216" s="94"/>
      <c r="F216" s="94">
        <f>F214+F182+F142+F88+F45</f>
        <v>0</v>
      </c>
      <c r="G216" s="95"/>
      <c r="H216" s="96"/>
      <c r="I216" s="96"/>
    </row>
    <row r="217" spans="1:34" s="48" customFormat="1" ht="43.5" customHeight="1">
      <c r="A217" s="57"/>
      <c r="B217" s="109"/>
      <c r="C217" s="110"/>
      <c r="D217" s="111"/>
      <c r="E217" s="112"/>
      <c r="F217" s="112"/>
      <c r="G217" s="113"/>
      <c r="H217" s="114"/>
      <c r="I217" s="114"/>
      <c r="J217" s="115"/>
      <c r="K217" s="115"/>
      <c r="L217" s="115"/>
      <c r="M217" s="115"/>
      <c r="N217" s="44"/>
      <c r="O217" s="44"/>
      <c r="P217" s="44"/>
      <c r="Q217" s="44"/>
      <c r="R217" s="44"/>
      <c r="S217" s="44"/>
      <c r="T217" s="44"/>
      <c r="U217" s="44"/>
      <c r="V217" s="44"/>
      <c r="W217" s="44"/>
      <c r="X217" s="44"/>
      <c r="Y217" s="44"/>
      <c r="Z217" s="44"/>
      <c r="AA217" s="44"/>
      <c r="AB217" s="44"/>
      <c r="AC217" s="44"/>
      <c r="AD217" s="44"/>
      <c r="AE217" s="44"/>
      <c r="AF217" s="44"/>
      <c r="AG217" s="44"/>
      <c r="AH217" s="44"/>
    </row>
    <row r="218" spans="1:34" s="48" customFormat="1" ht="43.5" customHeight="1">
      <c r="A218" s="57"/>
      <c r="B218" s="109"/>
      <c r="C218" s="110"/>
      <c r="D218" s="111"/>
      <c r="E218" s="112"/>
      <c r="F218" s="112"/>
      <c r="G218" s="113"/>
      <c r="H218" s="114"/>
      <c r="I218" s="114"/>
      <c r="J218" s="115"/>
      <c r="K218" s="115"/>
      <c r="L218" s="115"/>
      <c r="M218" s="115"/>
      <c r="N218" s="44"/>
      <c r="O218" s="44"/>
      <c r="P218" s="44"/>
      <c r="Q218" s="44"/>
      <c r="R218" s="44"/>
      <c r="S218" s="44"/>
      <c r="T218" s="44"/>
      <c r="U218" s="44"/>
      <c r="V218" s="44"/>
      <c r="W218" s="44"/>
      <c r="X218" s="44"/>
      <c r="Y218" s="44"/>
      <c r="Z218" s="44"/>
      <c r="AA218" s="44"/>
      <c r="AB218" s="44"/>
      <c r="AC218" s="44"/>
      <c r="AD218" s="44"/>
      <c r="AE218" s="44"/>
      <c r="AF218" s="44"/>
      <c r="AG218" s="44"/>
      <c r="AH218" s="44"/>
    </row>
    <row r="219" spans="1:34" s="48" customFormat="1" ht="43.5" customHeight="1" thickBot="1">
      <c r="A219" s="57"/>
      <c r="B219" s="109"/>
      <c r="C219" s="110"/>
      <c r="D219" s="111"/>
      <c r="E219" s="112"/>
      <c r="F219" s="112"/>
      <c r="G219" s="113"/>
      <c r="H219" s="114"/>
      <c r="I219" s="114"/>
      <c r="J219" s="115"/>
      <c r="K219" s="115"/>
      <c r="L219" s="115"/>
      <c r="M219" s="115"/>
      <c r="N219" s="44"/>
      <c r="O219" s="44"/>
      <c r="P219" s="44"/>
      <c r="Q219" s="44"/>
      <c r="R219" s="44"/>
      <c r="S219" s="44"/>
      <c r="T219" s="44"/>
      <c r="U219" s="44"/>
      <c r="V219" s="44"/>
      <c r="W219" s="44"/>
      <c r="X219" s="44"/>
      <c r="Y219" s="44"/>
      <c r="Z219" s="44"/>
      <c r="AA219" s="44"/>
      <c r="AB219" s="44"/>
      <c r="AC219" s="44"/>
      <c r="AD219" s="44"/>
      <c r="AE219" s="44"/>
      <c r="AF219" s="44"/>
      <c r="AG219" s="44"/>
      <c r="AH219" s="44"/>
    </row>
    <row r="220" spans="1:34" s="124" customFormat="1" ht="43.5" customHeight="1" thickBot="1">
      <c r="A220" s="116" t="s">
        <v>76</v>
      </c>
      <c r="B220" s="117" t="s">
        <v>75</v>
      </c>
      <c r="C220" s="118"/>
      <c r="D220" s="119"/>
      <c r="E220" s="120"/>
      <c r="F220" s="120"/>
      <c r="G220" s="121"/>
      <c r="H220" s="122"/>
      <c r="I220" s="122"/>
      <c r="J220" s="123"/>
      <c r="K220" s="123"/>
      <c r="L220" s="123"/>
      <c r="M220" s="123"/>
      <c r="N220" s="97"/>
      <c r="O220" s="97"/>
      <c r="P220" s="97"/>
      <c r="Q220" s="97"/>
      <c r="R220" s="97"/>
      <c r="S220" s="97"/>
      <c r="T220" s="97"/>
      <c r="U220" s="97"/>
      <c r="V220" s="97"/>
      <c r="W220" s="97"/>
      <c r="X220" s="97"/>
      <c r="Y220" s="97"/>
      <c r="Z220" s="97"/>
      <c r="AA220" s="97"/>
      <c r="AB220" s="97"/>
      <c r="AC220" s="97"/>
      <c r="AD220" s="97"/>
      <c r="AE220" s="97"/>
      <c r="AF220" s="97"/>
      <c r="AG220" s="97"/>
      <c r="AH220" s="97"/>
    </row>
    <row r="221" spans="1:34" s="48" customFormat="1" ht="43.5" customHeight="1">
      <c r="A221" s="57"/>
      <c r="B221" s="109"/>
      <c r="C221" s="110"/>
      <c r="D221" s="111"/>
      <c r="E221" s="112"/>
      <c r="F221" s="112"/>
      <c r="G221" s="113"/>
      <c r="H221" s="114"/>
      <c r="I221" s="114"/>
      <c r="J221" s="115"/>
      <c r="K221" s="115"/>
      <c r="L221" s="115"/>
      <c r="M221" s="115"/>
      <c r="N221" s="44"/>
      <c r="O221" s="44"/>
      <c r="P221" s="44"/>
      <c r="Q221" s="44"/>
      <c r="R221" s="44"/>
      <c r="S221" s="44"/>
      <c r="T221" s="44"/>
      <c r="U221" s="44"/>
      <c r="V221" s="44"/>
      <c r="W221" s="44"/>
      <c r="X221" s="44"/>
      <c r="Y221" s="44"/>
      <c r="Z221" s="44"/>
      <c r="AA221" s="44"/>
      <c r="AB221" s="44"/>
      <c r="AC221" s="44"/>
      <c r="AD221" s="44"/>
      <c r="AE221" s="44"/>
      <c r="AF221" s="44"/>
      <c r="AG221" s="44"/>
      <c r="AH221" s="44"/>
    </row>
    <row r="222" spans="1:34" s="68" customFormat="1" ht="84.75" customHeight="1" thickBot="1">
      <c r="A222" s="62" t="s">
        <v>17</v>
      </c>
      <c r="B222" s="63" t="s">
        <v>47</v>
      </c>
      <c r="C222" s="63" t="s">
        <v>18</v>
      </c>
      <c r="D222" s="63" t="s">
        <v>19</v>
      </c>
      <c r="E222" s="63" t="s">
        <v>20</v>
      </c>
      <c r="F222" s="64" t="s">
        <v>21</v>
      </c>
      <c r="G222" s="65"/>
      <c r="H222" s="36"/>
      <c r="I222" s="66"/>
      <c r="J222" s="67"/>
      <c r="K222" s="67"/>
      <c r="L222" s="67"/>
      <c r="M222" s="67"/>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s="48" customFormat="1" ht="43.5" customHeight="1" thickTop="1">
      <c r="A223" s="57"/>
      <c r="B223" s="109"/>
      <c r="C223" s="110"/>
      <c r="D223" s="111"/>
      <c r="E223" s="112"/>
      <c r="F223" s="112"/>
      <c r="G223" s="113"/>
      <c r="H223" s="114"/>
      <c r="I223" s="114"/>
      <c r="J223" s="115"/>
      <c r="K223" s="115"/>
      <c r="L223" s="115"/>
      <c r="M223" s="115"/>
      <c r="N223" s="44"/>
      <c r="O223" s="44"/>
      <c r="P223" s="44"/>
      <c r="Q223" s="44"/>
      <c r="R223" s="44"/>
      <c r="S223" s="44"/>
      <c r="T223" s="44"/>
      <c r="U223" s="44"/>
      <c r="V223" s="44"/>
      <c r="W223" s="44"/>
      <c r="X223" s="44"/>
      <c r="Y223" s="44"/>
      <c r="Z223" s="44"/>
      <c r="AA223" s="44"/>
      <c r="AB223" s="44"/>
      <c r="AC223" s="44"/>
      <c r="AD223" s="44"/>
      <c r="AE223" s="44"/>
      <c r="AF223" s="44"/>
      <c r="AG223" s="44"/>
      <c r="AH223" s="44"/>
    </row>
    <row r="224" spans="1:34" s="134" customFormat="1" ht="98.25" customHeight="1">
      <c r="A224" s="125"/>
      <c r="B224" s="126" t="s">
        <v>88</v>
      </c>
      <c r="C224" s="127"/>
      <c r="D224" s="128"/>
      <c r="E224" s="129"/>
      <c r="F224" s="129"/>
      <c r="G224" s="130"/>
      <c r="H224" s="131"/>
      <c r="I224" s="131"/>
      <c r="J224" s="132"/>
      <c r="K224" s="132"/>
      <c r="L224" s="132"/>
      <c r="M224" s="132"/>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row>
    <row r="225" spans="1:34" s="48" customFormat="1" ht="54" customHeight="1" thickBot="1">
      <c r="A225" s="57"/>
      <c r="B225" s="109"/>
      <c r="C225" s="110"/>
      <c r="D225" s="111"/>
      <c r="E225" s="112"/>
      <c r="F225" s="112"/>
      <c r="G225" s="113"/>
      <c r="H225" s="114"/>
      <c r="I225" s="114"/>
      <c r="J225" s="115"/>
      <c r="K225" s="115"/>
      <c r="L225" s="115"/>
      <c r="M225" s="115"/>
      <c r="N225" s="44"/>
      <c r="O225" s="44"/>
      <c r="P225" s="44"/>
      <c r="Q225" s="44"/>
      <c r="R225" s="44"/>
      <c r="S225" s="44"/>
      <c r="T225" s="44"/>
      <c r="U225" s="44"/>
      <c r="V225" s="44"/>
      <c r="W225" s="44"/>
      <c r="X225" s="44"/>
      <c r="Y225" s="44"/>
      <c r="Z225" s="44"/>
      <c r="AA225" s="44"/>
      <c r="AB225" s="44"/>
      <c r="AC225" s="44"/>
      <c r="AD225" s="44"/>
      <c r="AE225" s="44"/>
      <c r="AF225" s="44"/>
      <c r="AG225" s="44"/>
      <c r="AH225" s="44"/>
    </row>
    <row r="226" spans="1:34" s="124" customFormat="1" ht="54" customHeight="1" thickBot="1">
      <c r="A226" s="116" t="s">
        <v>106</v>
      </c>
      <c r="B226" s="117" t="s">
        <v>107</v>
      </c>
      <c r="C226" s="118"/>
      <c r="D226" s="119"/>
      <c r="E226" s="120"/>
      <c r="F226" s="120"/>
      <c r="G226" s="121"/>
      <c r="H226" s="122"/>
      <c r="I226" s="122"/>
      <c r="J226" s="123"/>
      <c r="K226" s="123"/>
      <c r="L226" s="123"/>
      <c r="M226" s="123"/>
      <c r="N226" s="97"/>
      <c r="O226" s="97"/>
      <c r="P226" s="97"/>
      <c r="Q226" s="97"/>
      <c r="R226" s="97"/>
      <c r="S226" s="97"/>
      <c r="T226" s="97"/>
      <c r="U226" s="97"/>
      <c r="V226" s="97"/>
      <c r="W226" s="97"/>
      <c r="X226" s="97"/>
      <c r="Y226" s="97"/>
      <c r="Z226" s="97"/>
      <c r="AA226" s="97"/>
      <c r="AB226" s="97"/>
      <c r="AC226" s="97"/>
      <c r="AD226" s="97"/>
      <c r="AE226" s="97"/>
      <c r="AF226" s="97"/>
      <c r="AG226" s="97"/>
      <c r="AH226" s="97"/>
    </row>
    <row r="227" spans="1:34" s="48" customFormat="1" ht="46.5" customHeight="1">
      <c r="A227" s="57"/>
      <c r="B227" s="109"/>
      <c r="C227" s="110"/>
      <c r="D227" s="111"/>
      <c r="E227" s="112"/>
      <c r="F227" s="112"/>
      <c r="G227" s="113"/>
      <c r="H227" s="114"/>
      <c r="I227" s="114"/>
      <c r="J227" s="115"/>
      <c r="K227" s="115"/>
      <c r="L227" s="115"/>
      <c r="M227" s="115"/>
      <c r="N227" s="44"/>
      <c r="O227" s="44"/>
      <c r="P227" s="44"/>
      <c r="Q227" s="44"/>
      <c r="R227" s="44"/>
      <c r="S227" s="44"/>
      <c r="T227" s="44"/>
      <c r="U227" s="44"/>
      <c r="V227" s="44"/>
      <c r="W227" s="44"/>
      <c r="X227" s="44"/>
      <c r="Y227" s="44"/>
      <c r="Z227" s="44"/>
      <c r="AA227" s="44"/>
      <c r="AB227" s="44"/>
      <c r="AC227" s="44"/>
      <c r="AD227" s="44"/>
      <c r="AE227" s="44"/>
      <c r="AF227" s="44"/>
      <c r="AG227" s="44"/>
      <c r="AH227" s="44"/>
    </row>
    <row r="228" spans="1:34" s="48" customFormat="1" ht="114" customHeight="1">
      <c r="A228" s="57" t="s">
        <v>26</v>
      </c>
      <c r="B228" s="109" t="s">
        <v>125</v>
      </c>
      <c r="C228" s="110"/>
      <c r="D228" s="111"/>
      <c r="E228" s="112"/>
      <c r="F228" s="112"/>
      <c r="G228" s="113"/>
      <c r="H228" s="114"/>
      <c r="I228" s="114"/>
      <c r="J228" s="115"/>
      <c r="K228" s="115"/>
      <c r="L228" s="115"/>
      <c r="M228" s="115"/>
      <c r="N228" s="44"/>
      <c r="O228" s="44"/>
      <c r="P228" s="44"/>
      <c r="Q228" s="44"/>
      <c r="R228" s="44"/>
      <c r="S228" s="44"/>
      <c r="T228" s="44"/>
      <c r="U228" s="44"/>
      <c r="V228" s="44"/>
      <c r="W228" s="44"/>
      <c r="X228" s="44"/>
      <c r="Y228" s="44"/>
      <c r="Z228" s="44"/>
      <c r="AA228" s="44"/>
      <c r="AB228" s="44"/>
      <c r="AC228" s="44"/>
      <c r="AD228" s="44"/>
      <c r="AE228" s="44"/>
      <c r="AF228" s="44"/>
      <c r="AG228" s="44"/>
      <c r="AH228" s="44"/>
    </row>
    <row r="229" spans="1:34" s="48" customFormat="1" ht="39.75" customHeight="1">
      <c r="A229" s="57"/>
      <c r="B229" s="109" t="s">
        <v>22</v>
      </c>
      <c r="C229" s="110"/>
      <c r="D229" s="111"/>
      <c r="E229" s="112"/>
      <c r="F229" s="112"/>
      <c r="G229" s="113"/>
      <c r="H229" s="114"/>
      <c r="I229" s="114"/>
      <c r="J229" s="115"/>
      <c r="K229" s="115"/>
      <c r="L229" s="115"/>
      <c r="M229" s="115"/>
      <c r="N229" s="44"/>
      <c r="O229" s="44"/>
      <c r="P229" s="44"/>
      <c r="Q229" s="44"/>
      <c r="R229" s="44"/>
      <c r="S229" s="44"/>
      <c r="T229" s="44"/>
      <c r="U229" s="44"/>
      <c r="V229" s="44"/>
      <c r="W229" s="44"/>
      <c r="X229" s="44"/>
      <c r="Y229" s="44"/>
      <c r="Z229" s="44"/>
      <c r="AA229" s="44"/>
      <c r="AB229" s="44"/>
      <c r="AC229" s="44"/>
      <c r="AD229" s="44"/>
      <c r="AE229" s="44"/>
      <c r="AF229" s="44"/>
      <c r="AG229" s="44"/>
      <c r="AH229" s="44"/>
    </row>
    <row r="230" spans="1:34" s="48" customFormat="1" ht="45" customHeight="1">
      <c r="A230" s="57"/>
      <c r="B230" s="109" t="s">
        <v>1</v>
      </c>
      <c r="C230" s="110" t="s">
        <v>24</v>
      </c>
      <c r="D230" s="111">
        <v>2283</v>
      </c>
      <c r="E230" s="112"/>
      <c r="F230" s="75">
        <f t="shared" ref="F230:F231" si="20">D230*E230</f>
        <v>0</v>
      </c>
      <c r="G230" s="113"/>
      <c r="H230" s="114"/>
      <c r="I230" s="114"/>
      <c r="J230" s="115"/>
      <c r="K230" s="115"/>
      <c r="L230" s="115"/>
      <c r="M230" s="115"/>
      <c r="N230" s="44"/>
      <c r="O230" s="44"/>
      <c r="P230" s="44"/>
      <c r="Q230" s="44"/>
      <c r="R230" s="44"/>
      <c r="S230" s="44"/>
      <c r="T230" s="44"/>
      <c r="U230" s="44"/>
      <c r="V230" s="44"/>
      <c r="W230" s="44"/>
      <c r="X230" s="44"/>
      <c r="Y230" s="44"/>
      <c r="Z230" s="44"/>
      <c r="AA230" s="44"/>
      <c r="AB230" s="44"/>
      <c r="AC230" s="44"/>
      <c r="AD230" s="44"/>
      <c r="AE230" s="44"/>
      <c r="AF230" s="44"/>
      <c r="AG230" s="44"/>
      <c r="AH230" s="44"/>
    </row>
    <row r="231" spans="1:34" s="48" customFormat="1" ht="48" customHeight="1">
      <c r="A231" s="57"/>
      <c r="B231" s="109" t="s">
        <v>2</v>
      </c>
      <c r="C231" s="110" t="s">
        <v>24</v>
      </c>
      <c r="D231" s="111">
        <v>1665</v>
      </c>
      <c r="E231" s="112"/>
      <c r="F231" s="75">
        <f t="shared" si="20"/>
        <v>0</v>
      </c>
      <c r="G231" s="113"/>
      <c r="H231" s="114"/>
      <c r="I231" s="114"/>
      <c r="J231" s="115"/>
      <c r="K231" s="115"/>
      <c r="L231" s="115"/>
      <c r="M231" s="115"/>
      <c r="N231" s="44"/>
      <c r="O231" s="44"/>
      <c r="P231" s="44"/>
      <c r="Q231" s="44"/>
      <c r="R231" s="44"/>
      <c r="S231" s="44"/>
      <c r="T231" s="44"/>
      <c r="U231" s="44"/>
      <c r="V231" s="44"/>
      <c r="W231" s="44"/>
      <c r="X231" s="44"/>
      <c r="Y231" s="44"/>
      <c r="Z231" s="44"/>
      <c r="AA231" s="44"/>
      <c r="AB231" s="44"/>
      <c r="AC231" s="44"/>
      <c r="AD231" s="44"/>
      <c r="AE231" s="44"/>
      <c r="AF231" s="44"/>
      <c r="AG231" s="44"/>
      <c r="AH231" s="44"/>
    </row>
    <row r="232" spans="1:34" s="48" customFormat="1" ht="33" customHeight="1">
      <c r="A232" s="57"/>
      <c r="B232" s="109"/>
      <c r="C232" s="110"/>
      <c r="D232" s="111"/>
      <c r="E232" s="112"/>
      <c r="F232" s="112"/>
      <c r="G232" s="113"/>
      <c r="H232" s="114"/>
      <c r="I232" s="114"/>
      <c r="J232" s="115"/>
      <c r="K232" s="115"/>
      <c r="L232" s="115"/>
      <c r="M232" s="115"/>
      <c r="N232" s="44"/>
      <c r="O232" s="44"/>
      <c r="P232" s="44"/>
      <c r="Q232" s="44"/>
      <c r="R232" s="44"/>
      <c r="S232" s="44"/>
      <c r="T232" s="44"/>
      <c r="U232" s="44"/>
      <c r="V232" s="44"/>
      <c r="W232" s="44"/>
      <c r="X232" s="44"/>
      <c r="Y232" s="44"/>
      <c r="Z232" s="44"/>
      <c r="AA232" s="44"/>
      <c r="AB232" s="44"/>
      <c r="AC232" s="44"/>
      <c r="AD232" s="44"/>
      <c r="AE232" s="44"/>
      <c r="AF232" s="44"/>
      <c r="AG232" s="44"/>
      <c r="AH232" s="44"/>
    </row>
    <row r="233" spans="1:34" s="48" customFormat="1" ht="76.5" customHeight="1">
      <c r="A233" s="57" t="s">
        <v>27</v>
      </c>
      <c r="B233" s="109" t="s">
        <v>83</v>
      </c>
      <c r="C233" s="110"/>
      <c r="D233" s="111"/>
      <c r="E233" s="112"/>
      <c r="F233" s="112"/>
      <c r="G233" s="113"/>
      <c r="H233" s="114"/>
      <c r="I233" s="114"/>
      <c r="J233" s="115"/>
      <c r="K233" s="115"/>
      <c r="L233" s="115"/>
      <c r="M233" s="115"/>
      <c r="N233" s="44"/>
      <c r="O233" s="44"/>
      <c r="P233" s="44"/>
      <c r="Q233" s="44"/>
      <c r="R233" s="44"/>
      <c r="S233" s="44"/>
      <c r="T233" s="44"/>
      <c r="U233" s="44"/>
      <c r="V233" s="44"/>
      <c r="W233" s="44"/>
      <c r="X233" s="44"/>
      <c r="Y233" s="44"/>
      <c r="Z233" s="44"/>
      <c r="AA233" s="44"/>
      <c r="AB233" s="44"/>
      <c r="AC233" s="44"/>
      <c r="AD233" s="44"/>
      <c r="AE233" s="44"/>
      <c r="AF233" s="44"/>
      <c r="AG233" s="44"/>
      <c r="AH233" s="44"/>
    </row>
    <row r="234" spans="1:34" s="48" customFormat="1" ht="38.25" customHeight="1">
      <c r="A234" s="57"/>
      <c r="B234" s="109" t="s">
        <v>25</v>
      </c>
      <c r="C234" s="110" t="s">
        <v>16</v>
      </c>
      <c r="D234" s="111">
        <v>1465</v>
      </c>
      <c r="E234" s="112"/>
      <c r="F234" s="75">
        <f t="shared" ref="F234" si="21">D234*E234</f>
        <v>0</v>
      </c>
      <c r="G234" s="113"/>
      <c r="H234" s="114"/>
      <c r="I234" s="114"/>
      <c r="J234" s="115"/>
      <c r="K234" s="115"/>
      <c r="L234" s="115"/>
      <c r="M234" s="115"/>
      <c r="N234" s="44"/>
      <c r="O234" s="44"/>
      <c r="P234" s="44"/>
      <c r="Q234" s="44"/>
      <c r="R234" s="44"/>
      <c r="S234" s="44"/>
      <c r="T234" s="44"/>
      <c r="U234" s="44"/>
      <c r="V234" s="44"/>
      <c r="W234" s="44"/>
      <c r="X234" s="44"/>
      <c r="Y234" s="44"/>
      <c r="Z234" s="44"/>
      <c r="AA234" s="44"/>
      <c r="AB234" s="44"/>
      <c r="AC234" s="44"/>
      <c r="AD234" s="44"/>
      <c r="AE234" s="44"/>
      <c r="AF234" s="44"/>
      <c r="AG234" s="44"/>
      <c r="AH234" s="44"/>
    </row>
    <row r="235" spans="1:34" s="48" customFormat="1" ht="38.25" customHeight="1" thickBot="1">
      <c r="A235" s="57"/>
      <c r="B235" s="109"/>
      <c r="C235" s="110"/>
      <c r="D235" s="111"/>
      <c r="E235" s="112"/>
      <c r="F235" s="112"/>
      <c r="G235" s="113"/>
      <c r="H235" s="114"/>
      <c r="I235" s="114"/>
      <c r="J235" s="115"/>
      <c r="K235" s="115"/>
      <c r="L235" s="115"/>
      <c r="M235" s="115"/>
      <c r="N235" s="44"/>
      <c r="O235" s="44"/>
      <c r="P235" s="44"/>
      <c r="Q235" s="44"/>
      <c r="R235" s="44"/>
      <c r="S235" s="44"/>
      <c r="T235" s="44"/>
      <c r="U235" s="44"/>
      <c r="V235" s="44"/>
      <c r="W235" s="44"/>
      <c r="X235" s="44"/>
      <c r="Y235" s="44"/>
      <c r="Z235" s="44"/>
      <c r="AA235" s="44"/>
      <c r="AB235" s="44"/>
      <c r="AC235" s="44"/>
      <c r="AD235" s="44"/>
      <c r="AE235" s="44"/>
      <c r="AF235" s="44"/>
      <c r="AG235" s="44"/>
      <c r="AH235" s="44"/>
    </row>
    <row r="236" spans="1:34" s="124" customFormat="1" ht="51.75" customHeight="1" thickBot="1">
      <c r="A236" s="116"/>
      <c r="B236" s="117" t="s">
        <v>126</v>
      </c>
      <c r="C236" s="118"/>
      <c r="D236" s="119"/>
      <c r="E236" s="120"/>
      <c r="F236" s="120">
        <f>SUM(F228:F235)</f>
        <v>0</v>
      </c>
      <c r="G236" s="121"/>
      <c r="H236" s="122"/>
      <c r="I236" s="122"/>
      <c r="J236" s="123"/>
      <c r="K236" s="123"/>
      <c r="L236" s="123"/>
      <c r="M236" s="123"/>
      <c r="N236" s="97"/>
      <c r="O236" s="97"/>
      <c r="P236" s="97"/>
      <c r="Q236" s="97"/>
      <c r="R236" s="97"/>
      <c r="S236" s="97"/>
      <c r="T236" s="97"/>
      <c r="U236" s="97"/>
      <c r="V236" s="97"/>
      <c r="W236" s="97"/>
      <c r="X236" s="97"/>
      <c r="Y236" s="97"/>
      <c r="Z236" s="97"/>
      <c r="AA236" s="97"/>
      <c r="AB236" s="97"/>
      <c r="AC236" s="97"/>
      <c r="AD236" s="97"/>
      <c r="AE236" s="97"/>
      <c r="AF236" s="97"/>
      <c r="AG236" s="97"/>
      <c r="AH236" s="97"/>
    </row>
    <row r="237" spans="1:34" s="48" customFormat="1" ht="38.25" customHeight="1" thickBot="1">
      <c r="A237" s="57"/>
      <c r="B237" s="109"/>
      <c r="C237" s="110"/>
      <c r="D237" s="111"/>
      <c r="E237" s="112"/>
      <c r="F237" s="112"/>
      <c r="G237" s="113"/>
      <c r="H237" s="114"/>
      <c r="I237" s="114"/>
      <c r="J237" s="115"/>
      <c r="K237" s="115"/>
      <c r="L237" s="115"/>
      <c r="M237" s="115"/>
      <c r="N237" s="44"/>
      <c r="O237" s="44"/>
      <c r="P237" s="44"/>
      <c r="Q237" s="44"/>
      <c r="R237" s="44"/>
      <c r="S237" s="44"/>
      <c r="T237" s="44"/>
      <c r="U237" s="44"/>
      <c r="V237" s="44"/>
      <c r="W237" s="44"/>
      <c r="X237" s="44"/>
      <c r="Y237" s="44"/>
      <c r="Z237" s="44"/>
      <c r="AA237" s="44"/>
      <c r="AB237" s="44"/>
      <c r="AC237" s="44"/>
      <c r="AD237" s="44"/>
      <c r="AE237" s="44"/>
      <c r="AF237" s="44"/>
      <c r="AG237" s="44"/>
      <c r="AH237" s="44"/>
    </row>
    <row r="238" spans="1:34" s="124" customFormat="1" ht="60.75" customHeight="1" thickBot="1">
      <c r="A238" s="116" t="s">
        <v>108</v>
      </c>
      <c r="B238" s="117" t="s">
        <v>93</v>
      </c>
      <c r="C238" s="118"/>
      <c r="D238" s="119"/>
      <c r="E238" s="120"/>
      <c r="F238" s="120"/>
      <c r="G238" s="121"/>
      <c r="H238" s="122"/>
      <c r="I238" s="122"/>
      <c r="J238" s="123"/>
      <c r="K238" s="123"/>
      <c r="L238" s="123"/>
      <c r="M238" s="123"/>
      <c r="N238" s="97"/>
      <c r="O238" s="97"/>
      <c r="P238" s="97"/>
      <c r="Q238" s="97"/>
      <c r="R238" s="97"/>
      <c r="S238" s="97"/>
      <c r="T238" s="97"/>
      <c r="U238" s="97"/>
      <c r="V238" s="97"/>
      <c r="W238" s="97"/>
      <c r="X238" s="97"/>
      <c r="Y238" s="97"/>
      <c r="Z238" s="97"/>
      <c r="AA238" s="97"/>
      <c r="AB238" s="97"/>
      <c r="AC238" s="97"/>
      <c r="AD238" s="97"/>
      <c r="AE238" s="97"/>
      <c r="AF238" s="97"/>
      <c r="AG238" s="97"/>
      <c r="AH238" s="97"/>
    </row>
    <row r="239" spans="1:34" s="48" customFormat="1" ht="35.25" customHeight="1">
      <c r="A239" s="57"/>
      <c r="B239" s="109"/>
      <c r="C239" s="110"/>
      <c r="D239" s="111"/>
      <c r="E239" s="112"/>
      <c r="F239" s="112"/>
      <c r="G239" s="113"/>
      <c r="H239" s="114"/>
      <c r="I239" s="114"/>
      <c r="J239" s="115"/>
      <c r="K239" s="115"/>
      <c r="L239" s="115"/>
      <c r="M239" s="115"/>
      <c r="N239" s="44"/>
      <c r="O239" s="44"/>
      <c r="P239" s="44"/>
      <c r="Q239" s="44"/>
      <c r="R239" s="44"/>
      <c r="S239" s="44"/>
      <c r="T239" s="44"/>
      <c r="U239" s="44"/>
      <c r="V239" s="44"/>
      <c r="W239" s="44"/>
      <c r="X239" s="44"/>
      <c r="Y239" s="44"/>
      <c r="Z239" s="44"/>
      <c r="AA239" s="44"/>
      <c r="AB239" s="44"/>
      <c r="AC239" s="44"/>
      <c r="AD239" s="44"/>
      <c r="AE239" s="44"/>
      <c r="AF239" s="44"/>
      <c r="AG239" s="44"/>
      <c r="AH239" s="44"/>
    </row>
    <row r="240" spans="1:34" s="48" customFormat="1" ht="90" customHeight="1">
      <c r="A240" s="57" t="s">
        <v>26</v>
      </c>
      <c r="B240" s="109" t="s">
        <v>84</v>
      </c>
      <c r="C240" s="110"/>
      <c r="D240" s="111"/>
      <c r="E240" s="112"/>
      <c r="F240" s="112"/>
      <c r="G240" s="113"/>
      <c r="H240" s="114"/>
      <c r="I240" s="114"/>
      <c r="J240" s="115"/>
      <c r="K240" s="115"/>
      <c r="L240" s="115"/>
      <c r="M240" s="115"/>
      <c r="N240" s="44"/>
      <c r="O240" s="44"/>
      <c r="P240" s="44"/>
      <c r="Q240" s="44"/>
      <c r="R240" s="44"/>
      <c r="S240" s="44"/>
      <c r="T240" s="44"/>
      <c r="U240" s="44"/>
      <c r="V240" s="44"/>
      <c r="W240" s="44"/>
      <c r="X240" s="44"/>
      <c r="Y240" s="44"/>
      <c r="Z240" s="44"/>
      <c r="AA240" s="44"/>
      <c r="AB240" s="44"/>
      <c r="AC240" s="44"/>
      <c r="AD240" s="44"/>
      <c r="AE240" s="44"/>
      <c r="AF240" s="44"/>
      <c r="AG240" s="44"/>
      <c r="AH240" s="44"/>
    </row>
    <row r="241" spans="1:34" s="48" customFormat="1" ht="41.25" customHeight="1">
      <c r="A241" s="57"/>
      <c r="B241" s="109" t="s">
        <v>85</v>
      </c>
      <c r="C241" s="110" t="s">
        <v>16</v>
      </c>
      <c r="D241" s="111">
        <v>12</v>
      </c>
      <c r="E241" s="112"/>
      <c r="F241" s="75">
        <f t="shared" ref="F241" si="22">D241*E241</f>
        <v>0</v>
      </c>
      <c r="G241" s="113"/>
      <c r="H241" s="114"/>
      <c r="I241" s="114"/>
      <c r="J241" s="115"/>
      <c r="K241" s="115"/>
      <c r="L241" s="115"/>
      <c r="M241" s="115"/>
      <c r="N241" s="44"/>
      <c r="O241" s="44"/>
      <c r="P241" s="44"/>
      <c r="Q241" s="44"/>
      <c r="R241" s="44"/>
      <c r="S241" s="44"/>
      <c r="T241" s="44"/>
      <c r="U241" s="44"/>
      <c r="V241" s="44"/>
      <c r="W241" s="44"/>
      <c r="X241" s="44"/>
      <c r="Y241" s="44"/>
      <c r="Z241" s="44"/>
      <c r="AA241" s="44"/>
      <c r="AB241" s="44"/>
      <c r="AC241" s="44"/>
      <c r="AD241" s="44"/>
      <c r="AE241" s="44"/>
      <c r="AF241" s="44"/>
      <c r="AG241" s="44"/>
      <c r="AH241" s="44"/>
    </row>
    <row r="242" spans="1:34" s="48" customFormat="1" ht="27" customHeight="1">
      <c r="A242" s="57"/>
      <c r="B242" s="109"/>
      <c r="C242" s="110"/>
      <c r="D242" s="111"/>
      <c r="E242" s="112"/>
      <c r="F242" s="112"/>
      <c r="G242" s="113"/>
      <c r="H242" s="114"/>
      <c r="I242" s="114"/>
      <c r="J242" s="115"/>
      <c r="K242" s="115"/>
      <c r="L242" s="115"/>
      <c r="M242" s="115"/>
      <c r="N242" s="44"/>
      <c r="O242" s="44"/>
      <c r="P242" s="44"/>
      <c r="Q242" s="44"/>
      <c r="R242" s="44"/>
      <c r="S242" s="44"/>
      <c r="T242" s="44"/>
      <c r="U242" s="44"/>
      <c r="V242" s="44"/>
      <c r="W242" s="44"/>
      <c r="X242" s="44"/>
      <c r="Y242" s="44"/>
      <c r="Z242" s="44"/>
      <c r="AA242" s="44"/>
      <c r="AB242" s="44"/>
      <c r="AC242" s="44"/>
      <c r="AD242" s="44"/>
      <c r="AE242" s="44"/>
      <c r="AF242" s="44"/>
      <c r="AG242" s="44"/>
      <c r="AH242" s="44"/>
    </row>
    <row r="243" spans="1:34" s="48" customFormat="1" ht="179.25" customHeight="1">
      <c r="A243" s="57" t="s">
        <v>27</v>
      </c>
      <c r="B243" s="109" t="s">
        <v>168</v>
      </c>
      <c r="C243" s="110"/>
      <c r="D243" s="111"/>
      <c r="E243" s="112"/>
      <c r="F243" s="112"/>
      <c r="G243" s="113"/>
      <c r="H243" s="114"/>
      <c r="I243" s="114"/>
      <c r="J243" s="115"/>
      <c r="K243" s="115"/>
      <c r="L243" s="115"/>
      <c r="M243" s="115"/>
      <c r="N243" s="44"/>
      <c r="O243" s="44"/>
      <c r="P243" s="44"/>
      <c r="Q243" s="44"/>
      <c r="R243" s="44"/>
      <c r="S243" s="44"/>
      <c r="T243" s="44"/>
      <c r="U243" s="44"/>
      <c r="V243" s="44"/>
      <c r="W243" s="44"/>
      <c r="X243" s="44"/>
      <c r="Y243" s="44"/>
      <c r="Z243" s="44"/>
      <c r="AA243" s="44"/>
      <c r="AB243" s="44"/>
      <c r="AC243" s="44"/>
      <c r="AD243" s="44"/>
      <c r="AE243" s="44"/>
      <c r="AF243" s="44"/>
      <c r="AG243" s="44"/>
      <c r="AH243" s="44"/>
    </row>
    <row r="244" spans="1:34" s="48" customFormat="1" ht="39" customHeight="1">
      <c r="A244" s="57"/>
      <c r="B244" s="109" t="s">
        <v>170</v>
      </c>
      <c r="C244" s="110"/>
      <c r="D244" s="111"/>
      <c r="E244" s="112"/>
      <c r="F244" s="112"/>
      <c r="G244" s="113"/>
      <c r="H244" s="114"/>
      <c r="I244" s="114"/>
      <c r="J244" s="115"/>
      <c r="K244" s="115"/>
      <c r="L244" s="115"/>
      <c r="M244" s="115"/>
      <c r="N244" s="44"/>
      <c r="O244" s="44"/>
      <c r="P244" s="44"/>
      <c r="Q244" s="44"/>
      <c r="R244" s="44"/>
      <c r="S244" s="44"/>
      <c r="T244" s="44"/>
      <c r="U244" s="44"/>
      <c r="V244" s="44"/>
      <c r="W244" s="44"/>
      <c r="X244" s="44"/>
      <c r="Y244" s="44"/>
      <c r="Z244" s="44"/>
      <c r="AA244" s="44"/>
      <c r="AB244" s="44"/>
      <c r="AC244" s="44"/>
      <c r="AD244" s="44"/>
      <c r="AE244" s="44"/>
      <c r="AF244" s="44"/>
      <c r="AG244" s="44"/>
      <c r="AH244" s="44"/>
    </row>
    <row r="245" spans="1:34" s="48" customFormat="1" ht="39" customHeight="1">
      <c r="A245" s="57"/>
      <c r="B245" s="109" t="s">
        <v>207</v>
      </c>
      <c r="C245" s="110"/>
      <c r="D245" s="111"/>
      <c r="E245" s="112"/>
      <c r="F245" s="112"/>
      <c r="G245" s="113"/>
      <c r="H245" s="114"/>
      <c r="I245" s="114"/>
      <c r="J245" s="115"/>
      <c r="K245" s="115"/>
      <c r="L245" s="115"/>
      <c r="M245" s="115"/>
      <c r="N245" s="44"/>
      <c r="O245" s="44"/>
      <c r="P245" s="44"/>
      <c r="Q245" s="44"/>
      <c r="R245" s="44"/>
      <c r="S245" s="44"/>
      <c r="T245" s="44"/>
      <c r="U245" s="44"/>
      <c r="V245" s="44"/>
      <c r="W245" s="44"/>
      <c r="X245" s="44"/>
      <c r="Y245" s="44"/>
      <c r="Z245" s="44"/>
      <c r="AA245" s="44"/>
      <c r="AB245" s="44"/>
      <c r="AC245" s="44"/>
      <c r="AD245" s="44"/>
      <c r="AE245" s="44"/>
      <c r="AF245" s="44"/>
      <c r="AG245" s="44"/>
      <c r="AH245" s="44"/>
    </row>
    <row r="246" spans="1:34" s="48" customFormat="1" ht="45.75" customHeight="1">
      <c r="A246" s="57"/>
      <c r="B246" s="109" t="s">
        <v>205</v>
      </c>
      <c r="C246" s="110" t="s">
        <v>16</v>
      </c>
      <c r="D246" s="111">
        <v>19.600000000000001</v>
      </c>
      <c r="E246" s="112"/>
      <c r="F246" s="75">
        <f t="shared" ref="F246:F255" si="23">D246*E246</f>
        <v>0</v>
      </c>
      <c r="G246" s="113"/>
      <c r="H246" s="114"/>
      <c r="I246" s="114"/>
      <c r="J246" s="115"/>
      <c r="K246" s="115"/>
      <c r="L246" s="115"/>
      <c r="M246" s="115"/>
      <c r="N246" s="44"/>
      <c r="O246" s="44"/>
      <c r="P246" s="44"/>
      <c r="Q246" s="44"/>
      <c r="R246" s="44"/>
      <c r="S246" s="44"/>
      <c r="T246" s="44"/>
      <c r="U246" s="44"/>
      <c r="V246" s="44"/>
      <c r="W246" s="44"/>
      <c r="X246" s="44"/>
      <c r="Y246" s="44"/>
      <c r="Z246" s="44"/>
      <c r="AA246" s="44"/>
      <c r="AB246" s="44"/>
      <c r="AC246" s="44"/>
      <c r="AD246" s="44"/>
      <c r="AE246" s="44"/>
      <c r="AF246" s="44"/>
      <c r="AG246" s="44"/>
      <c r="AH246" s="44"/>
    </row>
    <row r="247" spans="1:34" s="48" customFormat="1" ht="44.25" customHeight="1">
      <c r="A247" s="57"/>
      <c r="B247" s="109" t="s">
        <v>159</v>
      </c>
      <c r="C247" s="110" t="s">
        <v>16</v>
      </c>
      <c r="D247" s="111">
        <v>1</v>
      </c>
      <c r="E247" s="112"/>
      <c r="F247" s="75">
        <f t="shared" si="23"/>
        <v>0</v>
      </c>
      <c r="G247" s="113"/>
      <c r="H247" s="114"/>
      <c r="I247" s="114"/>
      <c r="J247" s="115"/>
      <c r="K247" s="115"/>
      <c r="L247" s="115"/>
      <c r="M247" s="115"/>
      <c r="N247" s="44"/>
      <c r="O247" s="44"/>
      <c r="P247" s="44"/>
      <c r="Q247" s="44"/>
      <c r="R247" s="44"/>
      <c r="S247" s="44"/>
      <c r="T247" s="44"/>
      <c r="U247" s="44"/>
      <c r="V247" s="44"/>
      <c r="W247" s="44"/>
      <c r="X247" s="44"/>
      <c r="Y247" s="44"/>
      <c r="Z247" s="44"/>
      <c r="AA247" s="44"/>
      <c r="AB247" s="44"/>
      <c r="AC247" s="44"/>
      <c r="AD247" s="44"/>
      <c r="AE247" s="44"/>
      <c r="AF247" s="44"/>
      <c r="AG247" s="44"/>
      <c r="AH247" s="44"/>
    </row>
    <row r="248" spans="1:34" s="48" customFormat="1" ht="44.25" customHeight="1">
      <c r="A248" s="57"/>
      <c r="B248" s="109" t="s">
        <v>166</v>
      </c>
      <c r="C248" s="110" t="s">
        <v>16</v>
      </c>
      <c r="D248" s="111">
        <v>1.5</v>
      </c>
      <c r="E248" s="112"/>
      <c r="F248" s="75">
        <f t="shared" si="23"/>
        <v>0</v>
      </c>
      <c r="G248" s="113"/>
      <c r="H248" s="114"/>
      <c r="I248" s="114"/>
      <c r="J248" s="115"/>
      <c r="K248" s="115"/>
      <c r="L248" s="115"/>
      <c r="M248" s="115"/>
      <c r="N248" s="44"/>
      <c r="O248" s="44"/>
      <c r="P248" s="44"/>
      <c r="Q248" s="44"/>
      <c r="R248" s="44"/>
      <c r="S248" s="44"/>
      <c r="T248" s="44"/>
      <c r="U248" s="44"/>
      <c r="V248" s="44"/>
      <c r="W248" s="44"/>
      <c r="X248" s="44"/>
      <c r="Y248" s="44"/>
      <c r="Z248" s="44"/>
      <c r="AA248" s="44"/>
      <c r="AB248" s="44"/>
      <c r="AC248" s="44"/>
      <c r="AD248" s="44"/>
      <c r="AE248" s="44"/>
      <c r="AF248" s="44"/>
      <c r="AG248" s="44"/>
      <c r="AH248" s="44"/>
    </row>
    <row r="249" spans="1:34" s="48" customFormat="1" ht="83.25" customHeight="1">
      <c r="A249" s="57"/>
      <c r="B249" s="109" t="s">
        <v>206</v>
      </c>
      <c r="C249" s="110" t="s">
        <v>16</v>
      </c>
      <c r="D249" s="111">
        <v>14</v>
      </c>
      <c r="E249" s="112"/>
      <c r="F249" s="75">
        <f t="shared" si="23"/>
        <v>0</v>
      </c>
      <c r="G249" s="113"/>
      <c r="H249" s="114"/>
      <c r="I249" s="114"/>
      <c r="J249" s="115"/>
      <c r="K249" s="115"/>
      <c r="L249" s="115"/>
      <c r="M249" s="115"/>
      <c r="N249" s="44"/>
      <c r="O249" s="44"/>
      <c r="P249" s="44"/>
      <c r="Q249" s="44"/>
      <c r="R249" s="44"/>
      <c r="S249" s="44"/>
      <c r="T249" s="44"/>
      <c r="U249" s="44"/>
      <c r="V249" s="44"/>
      <c r="W249" s="44"/>
      <c r="X249" s="44"/>
      <c r="Y249" s="44"/>
      <c r="Z249" s="44"/>
      <c r="AA249" s="44"/>
      <c r="AB249" s="44"/>
      <c r="AC249" s="44"/>
      <c r="AD249" s="44"/>
      <c r="AE249" s="44"/>
      <c r="AF249" s="44"/>
      <c r="AG249" s="44"/>
      <c r="AH249" s="44"/>
    </row>
    <row r="250" spans="1:34" s="48" customFormat="1" ht="42.75" customHeight="1">
      <c r="A250" s="57"/>
      <c r="B250" s="109" t="s">
        <v>160</v>
      </c>
      <c r="C250" s="110" t="s">
        <v>62</v>
      </c>
      <c r="D250" s="111">
        <v>1680</v>
      </c>
      <c r="E250" s="112"/>
      <c r="F250" s="75">
        <f t="shared" si="23"/>
        <v>0</v>
      </c>
      <c r="G250" s="113"/>
      <c r="H250" s="114"/>
      <c r="I250" s="114"/>
      <c r="J250" s="115"/>
      <c r="K250" s="115"/>
      <c r="L250" s="115"/>
      <c r="M250" s="115"/>
      <c r="N250" s="44"/>
      <c r="O250" s="44"/>
      <c r="P250" s="44"/>
      <c r="Q250" s="44"/>
      <c r="R250" s="44"/>
      <c r="S250" s="44"/>
      <c r="T250" s="44"/>
      <c r="U250" s="44"/>
      <c r="V250" s="44"/>
      <c r="W250" s="44"/>
      <c r="X250" s="44"/>
      <c r="Y250" s="44"/>
      <c r="Z250" s="44"/>
      <c r="AA250" s="44"/>
      <c r="AB250" s="44"/>
      <c r="AC250" s="44"/>
      <c r="AD250" s="44"/>
      <c r="AE250" s="44"/>
      <c r="AF250" s="44"/>
      <c r="AG250" s="44"/>
      <c r="AH250" s="44"/>
    </row>
    <row r="251" spans="1:34" s="48" customFormat="1" ht="48" customHeight="1">
      <c r="A251" s="57"/>
      <c r="B251" s="109" t="s">
        <v>161</v>
      </c>
      <c r="C251" s="110" t="s">
        <v>14</v>
      </c>
      <c r="D251" s="111">
        <v>112</v>
      </c>
      <c r="E251" s="112"/>
      <c r="F251" s="75">
        <f t="shared" si="23"/>
        <v>0</v>
      </c>
      <c r="G251" s="113"/>
      <c r="H251" s="114"/>
      <c r="I251" s="114"/>
      <c r="J251" s="115"/>
      <c r="K251" s="115"/>
      <c r="L251" s="115"/>
      <c r="M251" s="115"/>
      <c r="N251" s="44"/>
      <c r="O251" s="44"/>
      <c r="P251" s="44"/>
      <c r="Q251" s="44"/>
      <c r="R251" s="44"/>
      <c r="S251" s="44"/>
      <c r="T251" s="44"/>
      <c r="U251" s="44"/>
      <c r="V251" s="44"/>
      <c r="W251" s="44"/>
      <c r="X251" s="44"/>
      <c r="Y251" s="44"/>
      <c r="Z251" s="44"/>
      <c r="AA251" s="44"/>
      <c r="AB251" s="44"/>
      <c r="AC251" s="44"/>
      <c r="AD251" s="44"/>
      <c r="AE251" s="44"/>
      <c r="AF251" s="44"/>
      <c r="AG251" s="44"/>
      <c r="AH251" s="44"/>
    </row>
    <row r="252" spans="1:34" s="48" customFormat="1" ht="44.25" customHeight="1">
      <c r="A252" s="57"/>
      <c r="B252" s="109" t="s">
        <v>162</v>
      </c>
      <c r="C252" s="110" t="s">
        <v>15</v>
      </c>
      <c r="D252" s="111">
        <v>4</v>
      </c>
      <c r="E252" s="112"/>
      <c r="F252" s="75">
        <f t="shared" si="23"/>
        <v>0</v>
      </c>
      <c r="G252" s="113"/>
      <c r="H252" s="114"/>
      <c r="I252" s="114"/>
      <c r="J252" s="115"/>
      <c r="K252" s="115"/>
      <c r="L252" s="115"/>
      <c r="M252" s="115"/>
      <c r="N252" s="44"/>
      <c r="O252" s="44"/>
      <c r="P252" s="44"/>
      <c r="Q252" s="44"/>
      <c r="R252" s="44"/>
      <c r="S252" s="44"/>
      <c r="T252" s="44"/>
      <c r="U252" s="44"/>
      <c r="V252" s="44"/>
      <c r="W252" s="44"/>
      <c r="X252" s="44"/>
      <c r="Y252" s="44"/>
      <c r="Z252" s="44"/>
      <c r="AA252" s="44"/>
      <c r="AB252" s="44"/>
      <c r="AC252" s="44"/>
      <c r="AD252" s="44"/>
      <c r="AE252" s="44"/>
      <c r="AF252" s="44"/>
      <c r="AG252" s="44"/>
      <c r="AH252" s="44"/>
    </row>
    <row r="253" spans="1:34" s="48" customFormat="1" ht="42.75" customHeight="1">
      <c r="A253" s="57"/>
      <c r="B253" s="109" t="s">
        <v>163</v>
      </c>
      <c r="C253" s="110" t="s">
        <v>15</v>
      </c>
      <c r="D253" s="111">
        <v>20</v>
      </c>
      <c r="E253" s="112"/>
      <c r="F253" s="75">
        <f t="shared" si="23"/>
        <v>0</v>
      </c>
      <c r="G253" s="113"/>
      <c r="H253" s="114"/>
      <c r="I253" s="114"/>
      <c r="J253" s="115"/>
      <c r="K253" s="115"/>
      <c r="L253" s="115"/>
      <c r="M253" s="115"/>
      <c r="N253" s="44"/>
      <c r="O253" s="44"/>
      <c r="P253" s="44"/>
      <c r="Q253" s="44"/>
      <c r="R253" s="44"/>
      <c r="S253" s="44"/>
      <c r="T253" s="44"/>
      <c r="U253" s="44"/>
      <c r="V253" s="44"/>
      <c r="W253" s="44"/>
      <c r="X253" s="44"/>
      <c r="Y253" s="44"/>
      <c r="Z253" s="44"/>
      <c r="AA253" s="44"/>
      <c r="AB253" s="44"/>
      <c r="AC253" s="44"/>
      <c r="AD253" s="44"/>
      <c r="AE253" s="44"/>
      <c r="AF253" s="44"/>
      <c r="AG253" s="44"/>
      <c r="AH253" s="44"/>
    </row>
    <row r="254" spans="1:34" s="48" customFormat="1" ht="48.75" customHeight="1">
      <c r="A254" s="57"/>
      <c r="B254" s="109" t="s">
        <v>164</v>
      </c>
      <c r="C254" s="110" t="s">
        <v>15</v>
      </c>
      <c r="D254" s="111">
        <v>4</v>
      </c>
      <c r="E254" s="112"/>
      <c r="F254" s="75">
        <f t="shared" si="23"/>
        <v>0</v>
      </c>
      <c r="G254" s="113"/>
      <c r="H254" s="114"/>
      <c r="I254" s="114"/>
      <c r="J254" s="115"/>
      <c r="K254" s="115"/>
      <c r="L254" s="115"/>
      <c r="M254" s="115"/>
      <c r="N254" s="44"/>
      <c r="O254" s="44"/>
      <c r="P254" s="44"/>
      <c r="Q254" s="44"/>
      <c r="R254" s="44"/>
      <c r="S254" s="44"/>
      <c r="T254" s="44"/>
      <c r="U254" s="44"/>
      <c r="V254" s="44"/>
      <c r="W254" s="44"/>
      <c r="X254" s="44"/>
      <c r="Y254" s="44"/>
      <c r="Z254" s="44"/>
      <c r="AA254" s="44"/>
      <c r="AB254" s="44"/>
      <c r="AC254" s="44"/>
      <c r="AD254" s="44"/>
      <c r="AE254" s="44"/>
      <c r="AF254" s="44"/>
      <c r="AG254" s="44"/>
      <c r="AH254" s="44"/>
    </row>
    <row r="255" spans="1:34" s="48" customFormat="1" ht="48.75" customHeight="1">
      <c r="A255" s="57"/>
      <c r="B255" s="109" t="s">
        <v>169</v>
      </c>
      <c r="C255" s="110" t="s">
        <v>16</v>
      </c>
      <c r="D255" s="111">
        <v>8</v>
      </c>
      <c r="E255" s="112"/>
      <c r="F255" s="75">
        <f t="shared" si="23"/>
        <v>0</v>
      </c>
      <c r="G255" s="113"/>
      <c r="H255" s="114"/>
      <c r="I255" s="114"/>
      <c r="J255" s="115"/>
      <c r="K255" s="115"/>
      <c r="L255" s="115"/>
      <c r="M255" s="115"/>
      <c r="N255" s="44"/>
      <c r="O255" s="44"/>
      <c r="P255" s="44"/>
      <c r="Q255" s="44"/>
      <c r="R255" s="44"/>
      <c r="S255" s="44"/>
      <c r="T255" s="44"/>
      <c r="U255" s="44"/>
      <c r="V255" s="44"/>
      <c r="W255" s="44"/>
      <c r="X255" s="44"/>
      <c r="Y255" s="44"/>
      <c r="Z255" s="44"/>
      <c r="AA255" s="44"/>
      <c r="AB255" s="44"/>
      <c r="AC255" s="44"/>
      <c r="AD255" s="44"/>
      <c r="AE255" s="44"/>
      <c r="AF255" s="44"/>
      <c r="AG255" s="44"/>
      <c r="AH255" s="44"/>
    </row>
    <row r="256" spans="1:34" s="48" customFormat="1" ht="44.25" customHeight="1">
      <c r="A256" s="57"/>
      <c r="B256" s="109" t="s">
        <v>171</v>
      </c>
      <c r="C256" s="110"/>
      <c r="D256" s="111"/>
      <c r="E256" s="112"/>
      <c r="F256" s="112"/>
      <c r="G256" s="113"/>
      <c r="H256" s="114"/>
      <c r="I256" s="114"/>
      <c r="J256" s="115"/>
      <c r="K256" s="115"/>
      <c r="L256" s="115"/>
      <c r="M256" s="115"/>
      <c r="N256" s="44"/>
      <c r="O256" s="44"/>
      <c r="P256" s="44"/>
      <c r="Q256" s="44"/>
      <c r="R256" s="44"/>
      <c r="S256" s="44"/>
      <c r="T256" s="44"/>
      <c r="U256" s="44"/>
      <c r="V256" s="44"/>
      <c r="W256" s="44"/>
      <c r="X256" s="44"/>
      <c r="Y256" s="44"/>
      <c r="Z256" s="44"/>
      <c r="AA256" s="44"/>
      <c r="AB256" s="44"/>
      <c r="AC256" s="44"/>
      <c r="AD256" s="44"/>
      <c r="AE256" s="44"/>
      <c r="AF256" s="44"/>
      <c r="AG256" s="44"/>
      <c r="AH256" s="44"/>
    </row>
    <row r="257" spans="1:34" s="48" customFormat="1" ht="44.25" customHeight="1">
      <c r="A257" s="57"/>
      <c r="B257" s="109" t="s">
        <v>208</v>
      </c>
      <c r="C257" s="110"/>
      <c r="D257" s="111"/>
      <c r="E257" s="112"/>
      <c r="F257" s="112"/>
      <c r="G257" s="113"/>
      <c r="H257" s="114"/>
      <c r="I257" s="114"/>
      <c r="J257" s="115"/>
      <c r="K257" s="115"/>
      <c r="L257" s="115"/>
      <c r="M257" s="115"/>
      <c r="N257" s="44"/>
      <c r="O257" s="44"/>
      <c r="P257" s="44"/>
      <c r="Q257" s="44"/>
      <c r="R257" s="44"/>
      <c r="S257" s="44"/>
      <c r="T257" s="44"/>
      <c r="U257" s="44"/>
      <c r="V257" s="44"/>
      <c r="W257" s="44"/>
      <c r="X257" s="44"/>
      <c r="Y257" s="44"/>
      <c r="Z257" s="44"/>
      <c r="AA257" s="44"/>
      <c r="AB257" s="44"/>
      <c r="AC257" s="44"/>
      <c r="AD257" s="44"/>
      <c r="AE257" s="44"/>
      <c r="AF257" s="44"/>
      <c r="AG257" s="44"/>
      <c r="AH257" s="44"/>
    </row>
    <row r="258" spans="1:34" s="48" customFormat="1" ht="38.25" customHeight="1">
      <c r="A258" s="57"/>
      <c r="B258" s="109" t="s">
        <v>209</v>
      </c>
      <c r="C258" s="110" t="s">
        <v>16</v>
      </c>
      <c r="D258" s="111">
        <v>24.5</v>
      </c>
      <c r="E258" s="112"/>
      <c r="F258" s="75">
        <f t="shared" ref="F258:F267" si="24">D258*E258</f>
        <v>0</v>
      </c>
      <c r="G258" s="113"/>
      <c r="H258" s="114"/>
      <c r="I258" s="114"/>
      <c r="J258" s="115"/>
      <c r="K258" s="115"/>
      <c r="L258" s="115"/>
      <c r="M258" s="115"/>
      <c r="N258" s="44"/>
      <c r="O258" s="44"/>
      <c r="P258" s="44"/>
      <c r="Q258" s="44"/>
      <c r="R258" s="44"/>
      <c r="S258" s="44"/>
      <c r="T258" s="44"/>
      <c r="U258" s="44"/>
      <c r="V258" s="44"/>
      <c r="W258" s="44"/>
      <c r="X258" s="44"/>
      <c r="Y258" s="44"/>
      <c r="Z258" s="44"/>
      <c r="AA258" s="44"/>
      <c r="AB258" s="44"/>
      <c r="AC258" s="44"/>
      <c r="AD258" s="44"/>
      <c r="AE258" s="44"/>
      <c r="AF258" s="44"/>
      <c r="AG258" s="44"/>
      <c r="AH258" s="44"/>
    </row>
    <row r="259" spans="1:34" s="48" customFormat="1" ht="36" customHeight="1">
      <c r="A259" s="57"/>
      <c r="B259" s="109" t="s">
        <v>159</v>
      </c>
      <c r="C259" s="110" t="s">
        <v>16</v>
      </c>
      <c r="D259" s="111">
        <v>1</v>
      </c>
      <c r="E259" s="112"/>
      <c r="F259" s="75">
        <f t="shared" si="24"/>
        <v>0</v>
      </c>
      <c r="G259" s="113"/>
      <c r="H259" s="114"/>
      <c r="I259" s="114"/>
      <c r="J259" s="115"/>
      <c r="K259" s="115"/>
      <c r="L259" s="115"/>
      <c r="M259" s="115"/>
      <c r="N259" s="44"/>
      <c r="O259" s="44"/>
      <c r="P259" s="44"/>
      <c r="Q259" s="44"/>
      <c r="R259" s="44"/>
      <c r="S259" s="44"/>
      <c r="T259" s="44"/>
      <c r="U259" s="44"/>
      <c r="V259" s="44"/>
      <c r="W259" s="44"/>
      <c r="X259" s="44"/>
      <c r="Y259" s="44"/>
      <c r="Z259" s="44"/>
      <c r="AA259" s="44"/>
      <c r="AB259" s="44"/>
      <c r="AC259" s="44"/>
      <c r="AD259" s="44"/>
      <c r="AE259" s="44"/>
      <c r="AF259" s="44"/>
      <c r="AG259" s="44"/>
      <c r="AH259" s="44"/>
    </row>
    <row r="260" spans="1:34" s="48" customFormat="1" ht="39.75" customHeight="1">
      <c r="A260" s="57"/>
      <c r="B260" s="109" t="s">
        <v>165</v>
      </c>
      <c r="C260" s="110" t="s">
        <v>16</v>
      </c>
      <c r="D260" s="111">
        <v>1.5</v>
      </c>
      <c r="E260" s="112"/>
      <c r="F260" s="75">
        <f t="shared" si="24"/>
        <v>0</v>
      </c>
      <c r="G260" s="113"/>
      <c r="H260" s="114"/>
      <c r="I260" s="114"/>
      <c r="J260" s="115"/>
      <c r="K260" s="115"/>
      <c r="L260" s="115"/>
      <c r="M260" s="115"/>
      <c r="N260" s="44"/>
      <c r="O260" s="44"/>
      <c r="P260" s="44"/>
      <c r="Q260" s="44"/>
      <c r="R260" s="44"/>
      <c r="S260" s="44"/>
      <c r="T260" s="44"/>
      <c r="U260" s="44"/>
      <c r="V260" s="44"/>
      <c r="W260" s="44"/>
      <c r="X260" s="44"/>
      <c r="Y260" s="44"/>
      <c r="Z260" s="44"/>
      <c r="AA260" s="44"/>
      <c r="AB260" s="44"/>
      <c r="AC260" s="44"/>
      <c r="AD260" s="44"/>
      <c r="AE260" s="44"/>
      <c r="AF260" s="44"/>
      <c r="AG260" s="44"/>
      <c r="AH260" s="44"/>
    </row>
    <row r="261" spans="1:34" s="48" customFormat="1" ht="78.75" customHeight="1">
      <c r="A261" s="57"/>
      <c r="B261" s="109" t="s">
        <v>206</v>
      </c>
      <c r="C261" s="110" t="s">
        <v>16</v>
      </c>
      <c r="D261" s="111">
        <v>17.5</v>
      </c>
      <c r="E261" s="112"/>
      <c r="F261" s="75">
        <f t="shared" si="24"/>
        <v>0</v>
      </c>
      <c r="G261" s="113"/>
      <c r="H261" s="114"/>
      <c r="I261" s="114"/>
      <c r="J261" s="115"/>
      <c r="K261" s="115"/>
      <c r="L261" s="115"/>
      <c r="M261" s="115"/>
      <c r="N261" s="44"/>
      <c r="O261" s="44"/>
      <c r="P261" s="44"/>
      <c r="Q261" s="44"/>
      <c r="R261" s="44"/>
      <c r="S261" s="44"/>
      <c r="T261" s="44"/>
      <c r="U261" s="44"/>
      <c r="V261" s="44"/>
      <c r="W261" s="44"/>
      <c r="X261" s="44"/>
      <c r="Y261" s="44"/>
      <c r="Z261" s="44"/>
      <c r="AA261" s="44"/>
      <c r="AB261" s="44"/>
      <c r="AC261" s="44"/>
      <c r="AD261" s="44"/>
      <c r="AE261" s="44"/>
      <c r="AF261" s="44"/>
      <c r="AG261" s="44"/>
      <c r="AH261" s="44"/>
    </row>
    <row r="262" spans="1:34" s="48" customFormat="1" ht="45.75" customHeight="1">
      <c r="A262" s="57"/>
      <c r="B262" s="109" t="s">
        <v>167</v>
      </c>
      <c r="C262" s="110" t="s">
        <v>62</v>
      </c>
      <c r="D262" s="111">
        <v>2100</v>
      </c>
      <c r="E262" s="112"/>
      <c r="F262" s="75">
        <f t="shared" si="24"/>
        <v>0</v>
      </c>
      <c r="G262" s="113"/>
      <c r="H262" s="114"/>
      <c r="I262" s="114"/>
      <c r="J262" s="115"/>
      <c r="K262" s="115"/>
      <c r="L262" s="115"/>
      <c r="M262" s="115"/>
      <c r="N262" s="44"/>
      <c r="O262" s="44"/>
      <c r="P262" s="44"/>
      <c r="Q262" s="44"/>
      <c r="R262" s="44"/>
      <c r="S262" s="44"/>
      <c r="T262" s="44"/>
      <c r="U262" s="44"/>
      <c r="V262" s="44"/>
      <c r="W262" s="44"/>
      <c r="X262" s="44"/>
      <c r="Y262" s="44"/>
      <c r="Z262" s="44"/>
      <c r="AA262" s="44"/>
      <c r="AB262" s="44"/>
      <c r="AC262" s="44"/>
      <c r="AD262" s="44"/>
      <c r="AE262" s="44"/>
      <c r="AF262" s="44"/>
      <c r="AG262" s="44"/>
      <c r="AH262" s="44"/>
    </row>
    <row r="263" spans="1:34" s="48" customFormat="1" ht="42.75" customHeight="1">
      <c r="A263" s="57"/>
      <c r="B263" s="109" t="s">
        <v>210</v>
      </c>
      <c r="C263" s="110" t="s">
        <v>14</v>
      </c>
      <c r="D263" s="111">
        <v>140</v>
      </c>
      <c r="E263" s="112"/>
      <c r="F263" s="75">
        <f t="shared" si="24"/>
        <v>0</v>
      </c>
      <c r="G263" s="113"/>
      <c r="H263" s="114"/>
      <c r="I263" s="114"/>
      <c r="J263" s="115"/>
      <c r="K263" s="115"/>
      <c r="L263" s="115"/>
      <c r="M263" s="115"/>
      <c r="N263" s="44"/>
      <c r="O263" s="44"/>
      <c r="P263" s="44"/>
      <c r="Q263" s="44"/>
      <c r="R263" s="44"/>
      <c r="S263" s="44"/>
      <c r="T263" s="44"/>
      <c r="U263" s="44"/>
      <c r="V263" s="44"/>
      <c r="W263" s="44"/>
      <c r="X263" s="44"/>
      <c r="Y263" s="44"/>
      <c r="Z263" s="44"/>
      <c r="AA263" s="44"/>
      <c r="AB263" s="44"/>
      <c r="AC263" s="44"/>
      <c r="AD263" s="44"/>
      <c r="AE263" s="44"/>
      <c r="AF263" s="44"/>
      <c r="AG263" s="44"/>
      <c r="AH263" s="44"/>
    </row>
    <row r="264" spans="1:34" s="48" customFormat="1" ht="41.25" customHeight="1">
      <c r="A264" s="57"/>
      <c r="B264" s="109" t="s">
        <v>162</v>
      </c>
      <c r="C264" s="110" t="s">
        <v>15</v>
      </c>
      <c r="D264" s="111">
        <v>5</v>
      </c>
      <c r="E264" s="112"/>
      <c r="F264" s="75">
        <f t="shared" si="24"/>
        <v>0</v>
      </c>
      <c r="G264" s="113"/>
      <c r="H264" s="114"/>
      <c r="I264" s="114"/>
      <c r="J264" s="115"/>
      <c r="K264" s="115"/>
      <c r="L264" s="115"/>
      <c r="M264" s="115"/>
      <c r="N264" s="44"/>
      <c r="O264" s="44"/>
      <c r="P264" s="44"/>
      <c r="Q264" s="44"/>
      <c r="R264" s="44"/>
      <c r="S264" s="44"/>
      <c r="T264" s="44"/>
      <c r="U264" s="44"/>
      <c r="V264" s="44"/>
      <c r="W264" s="44"/>
      <c r="X264" s="44"/>
      <c r="Y264" s="44"/>
      <c r="Z264" s="44"/>
      <c r="AA264" s="44"/>
      <c r="AB264" s="44"/>
      <c r="AC264" s="44"/>
      <c r="AD264" s="44"/>
      <c r="AE264" s="44"/>
      <c r="AF264" s="44"/>
      <c r="AG264" s="44"/>
      <c r="AH264" s="44"/>
    </row>
    <row r="265" spans="1:34" s="48" customFormat="1" ht="39.75" customHeight="1">
      <c r="A265" s="57"/>
      <c r="B265" s="109" t="s">
        <v>163</v>
      </c>
      <c r="C265" s="110" t="s">
        <v>15</v>
      </c>
      <c r="D265" s="111">
        <v>25</v>
      </c>
      <c r="E265" s="112"/>
      <c r="F265" s="75">
        <f t="shared" si="24"/>
        <v>0</v>
      </c>
      <c r="G265" s="113"/>
      <c r="H265" s="114"/>
      <c r="I265" s="114"/>
      <c r="J265" s="115"/>
      <c r="K265" s="115"/>
      <c r="L265" s="115"/>
      <c r="M265" s="115"/>
      <c r="N265" s="44"/>
      <c r="O265" s="44"/>
      <c r="P265" s="44"/>
      <c r="Q265" s="44"/>
      <c r="R265" s="44"/>
      <c r="S265" s="44"/>
      <c r="T265" s="44"/>
      <c r="U265" s="44"/>
      <c r="V265" s="44"/>
      <c r="W265" s="44"/>
      <c r="X265" s="44"/>
      <c r="Y265" s="44"/>
      <c r="Z265" s="44"/>
      <c r="AA265" s="44"/>
      <c r="AB265" s="44"/>
      <c r="AC265" s="44"/>
      <c r="AD265" s="44"/>
      <c r="AE265" s="44"/>
      <c r="AF265" s="44"/>
      <c r="AG265" s="44"/>
      <c r="AH265" s="44"/>
    </row>
    <row r="266" spans="1:34" s="48" customFormat="1" ht="39.75" customHeight="1">
      <c r="A266" s="57"/>
      <c r="B266" s="109" t="s">
        <v>164</v>
      </c>
      <c r="C266" s="110" t="s">
        <v>15</v>
      </c>
      <c r="D266" s="111">
        <v>5</v>
      </c>
      <c r="E266" s="112"/>
      <c r="F266" s="75">
        <f t="shared" si="24"/>
        <v>0</v>
      </c>
      <c r="G266" s="113"/>
      <c r="H266" s="114"/>
      <c r="I266" s="114"/>
      <c r="J266" s="115"/>
      <c r="K266" s="115"/>
      <c r="L266" s="115"/>
      <c r="M266" s="115"/>
      <c r="N266" s="44"/>
      <c r="O266" s="44"/>
      <c r="P266" s="44"/>
      <c r="Q266" s="44"/>
      <c r="R266" s="44"/>
      <c r="S266" s="44"/>
      <c r="T266" s="44"/>
      <c r="U266" s="44"/>
      <c r="V266" s="44"/>
      <c r="W266" s="44"/>
      <c r="X266" s="44"/>
      <c r="Y266" s="44"/>
      <c r="Z266" s="44"/>
      <c r="AA266" s="44"/>
      <c r="AB266" s="44"/>
      <c r="AC266" s="44"/>
      <c r="AD266" s="44"/>
      <c r="AE266" s="44"/>
      <c r="AF266" s="44"/>
      <c r="AG266" s="44"/>
      <c r="AH266" s="44"/>
    </row>
    <row r="267" spans="1:34" s="48" customFormat="1" ht="48.75" customHeight="1">
      <c r="A267" s="57"/>
      <c r="B267" s="109" t="s">
        <v>169</v>
      </c>
      <c r="C267" s="110" t="s">
        <v>16</v>
      </c>
      <c r="D267" s="111">
        <v>10</v>
      </c>
      <c r="E267" s="112"/>
      <c r="F267" s="75">
        <f t="shared" si="24"/>
        <v>0</v>
      </c>
      <c r="G267" s="113"/>
      <c r="H267" s="114"/>
      <c r="I267" s="114"/>
      <c r="J267" s="115"/>
      <c r="K267" s="115"/>
      <c r="L267" s="115"/>
      <c r="M267" s="115"/>
      <c r="N267" s="44"/>
      <c r="O267" s="44"/>
      <c r="P267" s="44"/>
      <c r="Q267" s="44"/>
      <c r="R267" s="44"/>
      <c r="S267" s="44"/>
      <c r="T267" s="44"/>
      <c r="U267" s="44"/>
      <c r="V267" s="44"/>
      <c r="W267" s="44"/>
      <c r="X267" s="44"/>
      <c r="Y267" s="44"/>
      <c r="Z267" s="44"/>
      <c r="AA267" s="44"/>
      <c r="AB267" s="44"/>
      <c r="AC267" s="44"/>
      <c r="AD267" s="44"/>
      <c r="AE267" s="44"/>
      <c r="AF267" s="44"/>
      <c r="AG267" s="44"/>
      <c r="AH267" s="44"/>
    </row>
    <row r="268" spans="1:34" s="48" customFormat="1" ht="32.25" customHeight="1">
      <c r="A268" s="57"/>
      <c r="B268" s="109"/>
      <c r="C268" s="110"/>
      <c r="D268" s="111"/>
      <c r="E268" s="112"/>
      <c r="F268" s="112"/>
      <c r="G268" s="113"/>
      <c r="H268" s="114"/>
      <c r="I268" s="114"/>
      <c r="J268" s="115"/>
      <c r="K268" s="115"/>
      <c r="L268" s="115"/>
      <c r="M268" s="115"/>
      <c r="N268" s="44"/>
      <c r="O268" s="44"/>
      <c r="P268" s="44"/>
      <c r="Q268" s="44"/>
      <c r="R268" s="44"/>
      <c r="S268" s="44"/>
      <c r="T268" s="44"/>
      <c r="U268" s="44"/>
      <c r="V268" s="44"/>
      <c r="W268" s="44"/>
      <c r="X268" s="44"/>
      <c r="Y268" s="44"/>
      <c r="Z268" s="44"/>
      <c r="AA268" s="44"/>
      <c r="AB268" s="44"/>
      <c r="AC268" s="44"/>
      <c r="AD268" s="44"/>
      <c r="AE268" s="44"/>
      <c r="AF268" s="44"/>
      <c r="AG268" s="44"/>
      <c r="AH268" s="44"/>
    </row>
    <row r="269" spans="1:34" s="48" customFormat="1" ht="32.25" customHeight="1">
      <c r="A269" s="57"/>
      <c r="B269" s="109"/>
      <c r="C269" s="110"/>
      <c r="D269" s="111"/>
      <c r="E269" s="112"/>
      <c r="F269" s="112"/>
      <c r="G269" s="113"/>
      <c r="H269" s="114"/>
      <c r="I269" s="114"/>
      <c r="J269" s="115"/>
      <c r="K269" s="115"/>
      <c r="L269" s="115"/>
      <c r="M269" s="115"/>
      <c r="N269" s="44"/>
      <c r="O269" s="44"/>
      <c r="P269" s="44"/>
      <c r="Q269" s="44"/>
      <c r="R269" s="44"/>
      <c r="S269" s="44"/>
      <c r="T269" s="44"/>
      <c r="U269" s="44"/>
      <c r="V269" s="44"/>
      <c r="W269" s="44"/>
      <c r="X269" s="44"/>
      <c r="Y269" s="44"/>
      <c r="Z269" s="44"/>
      <c r="AA269" s="44"/>
      <c r="AB269" s="44"/>
      <c r="AC269" s="44"/>
      <c r="AD269" s="44"/>
      <c r="AE269" s="44"/>
      <c r="AF269" s="44"/>
      <c r="AG269" s="44"/>
      <c r="AH269" s="44"/>
    </row>
    <row r="270" spans="1:34" s="48" customFormat="1" ht="32.25" customHeight="1">
      <c r="A270" s="57"/>
      <c r="B270" s="109"/>
      <c r="C270" s="110"/>
      <c r="D270" s="111"/>
      <c r="E270" s="112"/>
      <c r="F270" s="112"/>
      <c r="G270" s="113"/>
      <c r="H270" s="114"/>
      <c r="I270" s="114"/>
      <c r="J270" s="115"/>
      <c r="K270" s="115"/>
      <c r="L270" s="115"/>
      <c r="M270" s="115"/>
      <c r="N270" s="44"/>
      <c r="O270" s="44"/>
      <c r="P270" s="44"/>
      <c r="Q270" s="44"/>
      <c r="R270" s="44"/>
      <c r="S270" s="44"/>
      <c r="T270" s="44"/>
      <c r="U270" s="44"/>
      <c r="V270" s="44"/>
      <c r="W270" s="44"/>
      <c r="X270" s="44"/>
      <c r="Y270" s="44"/>
      <c r="Z270" s="44"/>
      <c r="AA270" s="44"/>
      <c r="AB270" s="44"/>
      <c r="AC270" s="44"/>
      <c r="AD270" s="44"/>
      <c r="AE270" s="44"/>
      <c r="AF270" s="44"/>
      <c r="AG270" s="44"/>
      <c r="AH270" s="44"/>
    </row>
    <row r="271" spans="1:34" s="48" customFormat="1" ht="233.25" customHeight="1">
      <c r="A271" s="57" t="s">
        <v>28</v>
      </c>
      <c r="B271" s="109" t="s">
        <v>89</v>
      </c>
      <c r="C271" s="110"/>
      <c r="D271" s="111"/>
      <c r="E271" s="112"/>
      <c r="F271" s="112"/>
      <c r="G271" s="113"/>
      <c r="H271" s="114"/>
      <c r="I271" s="114"/>
      <c r="J271" s="115"/>
      <c r="K271" s="115"/>
      <c r="L271" s="115"/>
      <c r="M271" s="115"/>
      <c r="N271" s="44"/>
      <c r="O271" s="44"/>
      <c r="P271" s="44"/>
      <c r="Q271" s="44"/>
      <c r="R271" s="44"/>
      <c r="S271" s="44"/>
      <c r="T271" s="44"/>
      <c r="U271" s="44"/>
      <c r="V271" s="44"/>
      <c r="W271" s="44"/>
      <c r="X271" s="44"/>
      <c r="Y271" s="44"/>
      <c r="Z271" s="44"/>
      <c r="AA271" s="44"/>
      <c r="AB271" s="44"/>
      <c r="AC271" s="44"/>
      <c r="AD271" s="44"/>
      <c r="AE271" s="44"/>
      <c r="AF271" s="44"/>
      <c r="AG271" s="44"/>
      <c r="AH271" s="44"/>
    </row>
    <row r="272" spans="1:34" s="48" customFormat="1" ht="50.25" customHeight="1">
      <c r="A272" s="57"/>
      <c r="B272" s="109" t="s">
        <v>208</v>
      </c>
      <c r="C272" s="110"/>
      <c r="D272" s="111"/>
      <c r="E272" s="112"/>
      <c r="F272" s="112"/>
      <c r="G272" s="113"/>
      <c r="H272" s="114"/>
      <c r="I272" s="114"/>
      <c r="J272" s="115"/>
      <c r="K272" s="115"/>
      <c r="L272" s="115"/>
      <c r="M272" s="115"/>
      <c r="N272" s="44"/>
      <c r="O272" s="44"/>
      <c r="P272" s="44"/>
      <c r="Q272" s="44"/>
      <c r="R272" s="44"/>
      <c r="S272" s="44"/>
      <c r="T272" s="44"/>
      <c r="U272" s="44"/>
      <c r="V272" s="44"/>
      <c r="W272" s="44"/>
      <c r="X272" s="44"/>
      <c r="Y272" s="44"/>
      <c r="Z272" s="44"/>
      <c r="AA272" s="44"/>
      <c r="AB272" s="44"/>
      <c r="AC272" s="44"/>
      <c r="AD272" s="44"/>
      <c r="AE272" s="44"/>
      <c r="AF272" s="44"/>
      <c r="AG272" s="44"/>
      <c r="AH272" s="44"/>
    </row>
    <row r="273" spans="1:34" s="48" customFormat="1" ht="45.75" customHeight="1">
      <c r="A273" s="57"/>
      <c r="B273" s="109" t="s">
        <v>211</v>
      </c>
      <c r="C273" s="110" t="s">
        <v>16</v>
      </c>
      <c r="D273" s="111">
        <v>14</v>
      </c>
      <c r="E273" s="112"/>
      <c r="F273" s="75">
        <f t="shared" ref="F273:F282" si="25">D273*E273</f>
        <v>0</v>
      </c>
      <c r="G273" s="113"/>
      <c r="H273" s="114"/>
      <c r="I273" s="114"/>
      <c r="J273" s="115"/>
      <c r="K273" s="115"/>
      <c r="L273" s="115"/>
      <c r="M273" s="115"/>
      <c r="N273" s="44"/>
      <c r="O273" s="44"/>
      <c r="P273" s="44"/>
      <c r="Q273" s="44"/>
      <c r="R273" s="44"/>
      <c r="S273" s="44"/>
      <c r="T273" s="44"/>
      <c r="U273" s="44"/>
      <c r="V273" s="44"/>
      <c r="W273" s="44"/>
      <c r="X273" s="44"/>
      <c r="Y273" s="44"/>
      <c r="Z273" s="44"/>
      <c r="AA273" s="44"/>
      <c r="AB273" s="44"/>
      <c r="AC273" s="44"/>
      <c r="AD273" s="44"/>
      <c r="AE273" s="44"/>
      <c r="AF273" s="44"/>
      <c r="AG273" s="44"/>
      <c r="AH273" s="44"/>
    </row>
    <row r="274" spans="1:34" s="48" customFormat="1" ht="41.25" customHeight="1">
      <c r="A274" s="57"/>
      <c r="B274" s="109" t="s">
        <v>172</v>
      </c>
      <c r="C274" s="110" t="s">
        <v>16</v>
      </c>
      <c r="D274" s="111">
        <v>0.75</v>
      </c>
      <c r="E274" s="112"/>
      <c r="F274" s="75">
        <f t="shared" si="25"/>
        <v>0</v>
      </c>
      <c r="G274" s="113"/>
      <c r="H274" s="114"/>
      <c r="I274" s="114"/>
      <c r="J274" s="115"/>
      <c r="K274" s="115"/>
      <c r="L274" s="115"/>
      <c r="M274" s="115"/>
      <c r="N274" s="44"/>
      <c r="O274" s="44"/>
      <c r="P274" s="44"/>
      <c r="Q274" s="44"/>
      <c r="R274" s="44"/>
      <c r="S274" s="44"/>
      <c r="T274" s="44"/>
      <c r="U274" s="44"/>
      <c r="V274" s="44"/>
      <c r="W274" s="44"/>
      <c r="X274" s="44"/>
      <c r="Y274" s="44"/>
      <c r="Z274" s="44"/>
      <c r="AA274" s="44"/>
      <c r="AB274" s="44"/>
      <c r="AC274" s="44"/>
      <c r="AD274" s="44"/>
      <c r="AE274" s="44"/>
      <c r="AF274" s="44"/>
      <c r="AG274" s="44"/>
      <c r="AH274" s="44"/>
    </row>
    <row r="275" spans="1:34" s="48" customFormat="1" ht="42" customHeight="1">
      <c r="A275" s="57"/>
      <c r="B275" s="109" t="s">
        <v>173</v>
      </c>
      <c r="C275" s="110" t="s">
        <v>16</v>
      </c>
      <c r="D275" s="111">
        <v>1</v>
      </c>
      <c r="E275" s="112"/>
      <c r="F275" s="75">
        <f t="shared" si="25"/>
        <v>0</v>
      </c>
      <c r="G275" s="113"/>
      <c r="H275" s="114"/>
      <c r="I275" s="114"/>
      <c r="J275" s="115"/>
      <c r="K275" s="115"/>
      <c r="L275" s="115"/>
      <c r="M275" s="115"/>
      <c r="N275" s="44"/>
      <c r="O275" s="44"/>
      <c r="P275" s="44"/>
      <c r="Q275" s="44"/>
      <c r="R275" s="44"/>
      <c r="S275" s="44"/>
      <c r="T275" s="44"/>
      <c r="U275" s="44"/>
      <c r="V275" s="44"/>
      <c r="W275" s="44"/>
      <c r="X275" s="44"/>
      <c r="Y275" s="44"/>
      <c r="Z275" s="44"/>
      <c r="AA275" s="44"/>
      <c r="AB275" s="44"/>
      <c r="AC275" s="44"/>
      <c r="AD275" s="44"/>
      <c r="AE275" s="44"/>
      <c r="AF275" s="44"/>
      <c r="AG275" s="44"/>
      <c r="AH275" s="44"/>
    </row>
    <row r="276" spans="1:34" s="48" customFormat="1" ht="48.75" customHeight="1">
      <c r="A276" s="57"/>
      <c r="B276" s="109" t="s">
        <v>174</v>
      </c>
      <c r="C276" s="110" t="s">
        <v>16</v>
      </c>
      <c r="D276" s="111">
        <v>48.8</v>
      </c>
      <c r="E276" s="112"/>
      <c r="F276" s="75">
        <f t="shared" si="25"/>
        <v>0</v>
      </c>
      <c r="G276" s="113"/>
      <c r="H276" s="114"/>
      <c r="I276" s="114"/>
      <c r="J276" s="115"/>
      <c r="K276" s="115"/>
      <c r="L276" s="115"/>
      <c r="M276" s="115"/>
      <c r="N276" s="44"/>
      <c r="O276" s="44"/>
      <c r="P276" s="44"/>
      <c r="Q276" s="44"/>
      <c r="R276" s="44"/>
      <c r="S276" s="44"/>
      <c r="T276" s="44"/>
      <c r="U276" s="44"/>
      <c r="V276" s="44"/>
      <c r="W276" s="44"/>
      <c r="X276" s="44"/>
      <c r="Y276" s="44"/>
      <c r="Z276" s="44"/>
      <c r="AA276" s="44"/>
      <c r="AB276" s="44"/>
      <c r="AC276" s="44"/>
      <c r="AD276" s="44"/>
      <c r="AE276" s="44"/>
      <c r="AF276" s="44"/>
      <c r="AG276" s="44"/>
      <c r="AH276" s="44"/>
    </row>
    <row r="277" spans="1:34" s="48" customFormat="1" ht="45" customHeight="1">
      <c r="A277" s="57"/>
      <c r="B277" s="109" t="s">
        <v>160</v>
      </c>
      <c r="C277" s="110" t="s">
        <v>62</v>
      </c>
      <c r="D277" s="111">
        <v>4880</v>
      </c>
      <c r="E277" s="112"/>
      <c r="F277" s="75">
        <f t="shared" si="25"/>
        <v>0</v>
      </c>
      <c r="G277" s="113"/>
      <c r="H277" s="114"/>
      <c r="I277" s="114"/>
      <c r="J277" s="115"/>
      <c r="K277" s="115"/>
      <c r="L277" s="115"/>
      <c r="M277" s="115"/>
      <c r="N277" s="44"/>
      <c r="O277" s="44"/>
      <c r="P277" s="44"/>
      <c r="Q277" s="44"/>
      <c r="R277" s="44"/>
      <c r="S277" s="44"/>
      <c r="T277" s="44"/>
      <c r="U277" s="44"/>
      <c r="V277" s="44"/>
      <c r="W277" s="44"/>
      <c r="X277" s="44"/>
      <c r="Y277" s="44"/>
      <c r="Z277" s="44"/>
      <c r="AA277" s="44"/>
      <c r="AB277" s="44"/>
      <c r="AC277" s="44"/>
      <c r="AD277" s="44"/>
      <c r="AE277" s="44"/>
      <c r="AF277" s="44"/>
      <c r="AG277" s="44"/>
      <c r="AH277" s="44"/>
    </row>
    <row r="278" spans="1:34" s="48" customFormat="1" ht="42" customHeight="1">
      <c r="A278" s="57"/>
      <c r="B278" s="109" t="s">
        <v>161</v>
      </c>
      <c r="C278" s="110" t="s">
        <v>14</v>
      </c>
      <c r="D278" s="111">
        <v>86</v>
      </c>
      <c r="E278" s="112"/>
      <c r="F278" s="75">
        <f t="shared" si="25"/>
        <v>0</v>
      </c>
      <c r="G278" s="113"/>
      <c r="H278" s="114"/>
      <c r="I278" s="114"/>
      <c r="J278" s="115"/>
      <c r="K278" s="115"/>
      <c r="L278" s="115"/>
      <c r="M278" s="115"/>
      <c r="N278" s="44"/>
      <c r="O278" s="44"/>
      <c r="P278" s="44"/>
      <c r="Q278" s="44"/>
      <c r="R278" s="44"/>
      <c r="S278" s="44"/>
      <c r="T278" s="44"/>
      <c r="U278" s="44"/>
      <c r="V278" s="44"/>
      <c r="W278" s="44"/>
      <c r="X278" s="44"/>
      <c r="Y278" s="44"/>
      <c r="Z278" s="44"/>
      <c r="AA278" s="44"/>
      <c r="AB278" s="44"/>
      <c r="AC278" s="44"/>
      <c r="AD278" s="44"/>
      <c r="AE278" s="44"/>
      <c r="AF278" s="44"/>
      <c r="AG278" s="44"/>
      <c r="AH278" s="44"/>
    </row>
    <row r="279" spans="1:34" s="48" customFormat="1" ht="39.75" customHeight="1">
      <c r="A279" s="57"/>
      <c r="B279" s="109" t="s">
        <v>175</v>
      </c>
      <c r="C279" s="110" t="s">
        <v>15</v>
      </c>
      <c r="D279" s="111">
        <v>3</v>
      </c>
      <c r="E279" s="112"/>
      <c r="F279" s="75">
        <f t="shared" si="25"/>
        <v>0</v>
      </c>
      <c r="G279" s="113"/>
      <c r="H279" s="114"/>
      <c r="I279" s="114"/>
      <c r="J279" s="115"/>
      <c r="K279" s="115"/>
      <c r="L279" s="115"/>
      <c r="M279" s="115"/>
      <c r="N279" s="44"/>
      <c r="O279" s="44"/>
      <c r="P279" s="44"/>
      <c r="Q279" s="44"/>
      <c r="R279" s="44"/>
      <c r="S279" s="44"/>
      <c r="T279" s="44"/>
      <c r="U279" s="44"/>
      <c r="V279" s="44"/>
      <c r="W279" s="44"/>
      <c r="X279" s="44"/>
      <c r="Y279" s="44"/>
      <c r="Z279" s="44"/>
      <c r="AA279" s="44"/>
      <c r="AB279" s="44"/>
      <c r="AC279" s="44"/>
      <c r="AD279" s="44"/>
      <c r="AE279" s="44"/>
      <c r="AF279" s="44"/>
      <c r="AG279" s="44"/>
      <c r="AH279" s="44"/>
    </row>
    <row r="280" spans="1:34" s="48" customFormat="1" ht="42" customHeight="1">
      <c r="A280" s="57"/>
      <c r="B280" s="109" t="s">
        <v>176</v>
      </c>
      <c r="C280" s="110" t="s">
        <v>63</v>
      </c>
      <c r="D280" s="111">
        <v>15</v>
      </c>
      <c r="E280" s="112"/>
      <c r="F280" s="75">
        <f t="shared" si="25"/>
        <v>0</v>
      </c>
      <c r="G280" s="113"/>
      <c r="H280" s="114"/>
      <c r="I280" s="114"/>
      <c r="J280" s="115"/>
      <c r="K280" s="115"/>
      <c r="L280" s="115"/>
      <c r="M280" s="115"/>
      <c r="N280" s="44"/>
      <c r="O280" s="44"/>
      <c r="P280" s="44"/>
      <c r="Q280" s="44"/>
      <c r="R280" s="44"/>
      <c r="S280" s="44"/>
      <c r="T280" s="44"/>
      <c r="U280" s="44"/>
      <c r="V280" s="44"/>
      <c r="W280" s="44"/>
      <c r="X280" s="44"/>
      <c r="Y280" s="44"/>
      <c r="Z280" s="44"/>
      <c r="AA280" s="44"/>
      <c r="AB280" s="44"/>
      <c r="AC280" s="44"/>
      <c r="AD280" s="44"/>
      <c r="AE280" s="44"/>
      <c r="AF280" s="44"/>
      <c r="AG280" s="44"/>
      <c r="AH280" s="44"/>
    </row>
    <row r="281" spans="1:34" s="48" customFormat="1" ht="51" customHeight="1">
      <c r="A281" s="57"/>
      <c r="B281" s="109" t="s">
        <v>177</v>
      </c>
      <c r="C281" s="110" t="s">
        <v>16</v>
      </c>
      <c r="D281" s="111">
        <v>1.55</v>
      </c>
      <c r="E281" s="112"/>
      <c r="F281" s="75">
        <f t="shared" si="25"/>
        <v>0</v>
      </c>
      <c r="G281" s="113"/>
      <c r="H281" s="114"/>
      <c r="I281" s="114"/>
      <c r="J281" s="115"/>
      <c r="K281" s="115"/>
      <c r="L281" s="115"/>
      <c r="M281" s="115"/>
      <c r="N281" s="44"/>
      <c r="O281" s="44"/>
      <c r="P281" s="44"/>
      <c r="Q281" s="44"/>
      <c r="R281" s="44"/>
      <c r="S281" s="44"/>
      <c r="T281" s="44"/>
      <c r="U281" s="44"/>
      <c r="V281" s="44"/>
      <c r="W281" s="44"/>
      <c r="X281" s="44"/>
      <c r="Y281" s="44"/>
      <c r="Z281" s="44"/>
      <c r="AA281" s="44"/>
      <c r="AB281" s="44"/>
      <c r="AC281" s="44"/>
      <c r="AD281" s="44"/>
      <c r="AE281" s="44"/>
      <c r="AF281" s="44"/>
      <c r="AG281" s="44"/>
      <c r="AH281" s="44"/>
    </row>
    <row r="282" spans="1:34" s="48" customFormat="1" ht="51" customHeight="1">
      <c r="A282" s="57"/>
      <c r="B282" s="109" t="s">
        <v>178</v>
      </c>
      <c r="C282" s="110" t="s">
        <v>16</v>
      </c>
      <c r="D282" s="111">
        <v>6</v>
      </c>
      <c r="E282" s="112"/>
      <c r="F282" s="75">
        <f t="shared" si="25"/>
        <v>0</v>
      </c>
      <c r="G282" s="113"/>
      <c r="H282" s="114"/>
      <c r="I282" s="114"/>
      <c r="J282" s="115"/>
      <c r="K282" s="115"/>
      <c r="L282" s="115"/>
      <c r="M282" s="115"/>
      <c r="N282" s="44"/>
      <c r="O282" s="44"/>
      <c r="P282" s="44"/>
      <c r="Q282" s="44"/>
      <c r="R282" s="44"/>
      <c r="S282" s="44"/>
      <c r="T282" s="44"/>
      <c r="U282" s="44"/>
      <c r="V282" s="44"/>
      <c r="W282" s="44"/>
      <c r="X282" s="44"/>
      <c r="Y282" s="44"/>
      <c r="Z282" s="44"/>
      <c r="AA282" s="44"/>
      <c r="AB282" s="44"/>
      <c r="AC282" s="44"/>
      <c r="AD282" s="44"/>
      <c r="AE282" s="44"/>
      <c r="AF282" s="44"/>
      <c r="AG282" s="44"/>
      <c r="AH282" s="44"/>
    </row>
    <row r="283" spans="1:34" s="48" customFormat="1" ht="30" customHeight="1" thickBot="1">
      <c r="A283" s="57"/>
      <c r="B283" s="109"/>
      <c r="C283" s="110"/>
      <c r="D283" s="111"/>
      <c r="E283" s="112"/>
      <c r="F283" s="112"/>
      <c r="G283" s="113"/>
      <c r="H283" s="114"/>
      <c r="I283" s="114"/>
      <c r="J283" s="115"/>
      <c r="K283" s="115"/>
      <c r="L283" s="115"/>
      <c r="M283" s="115"/>
      <c r="N283" s="44"/>
      <c r="O283" s="44"/>
      <c r="P283" s="44"/>
      <c r="Q283" s="44"/>
      <c r="R283" s="44"/>
      <c r="S283" s="44"/>
      <c r="T283" s="44"/>
      <c r="U283" s="44"/>
      <c r="V283" s="44"/>
      <c r="W283" s="44"/>
      <c r="X283" s="44"/>
      <c r="Y283" s="44"/>
      <c r="Z283" s="44"/>
      <c r="AA283" s="44"/>
      <c r="AB283" s="44"/>
      <c r="AC283" s="44"/>
      <c r="AD283" s="44"/>
      <c r="AE283" s="44"/>
      <c r="AF283" s="44"/>
      <c r="AG283" s="44"/>
      <c r="AH283" s="44"/>
    </row>
    <row r="284" spans="1:34" s="124" customFormat="1" ht="56.25" customHeight="1" thickBot="1">
      <c r="A284" s="116"/>
      <c r="B284" s="117" t="s">
        <v>127</v>
      </c>
      <c r="C284" s="118"/>
      <c r="D284" s="119"/>
      <c r="E284" s="120"/>
      <c r="F284" s="120">
        <f>SUM(F240:F283)</f>
        <v>0</v>
      </c>
      <c r="G284" s="121"/>
      <c r="H284" s="122"/>
      <c r="I284" s="122"/>
      <c r="J284" s="123"/>
      <c r="K284" s="123"/>
      <c r="L284" s="123"/>
      <c r="M284" s="123"/>
      <c r="N284" s="97"/>
      <c r="O284" s="97"/>
      <c r="P284" s="97"/>
      <c r="Q284" s="97"/>
      <c r="R284" s="97"/>
      <c r="S284" s="97"/>
      <c r="T284" s="97"/>
      <c r="U284" s="97"/>
      <c r="V284" s="97"/>
      <c r="W284" s="97"/>
      <c r="X284" s="97"/>
      <c r="Y284" s="97"/>
      <c r="Z284" s="97"/>
      <c r="AA284" s="97"/>
      <c r="AB284" s="97"/>
      <c r="AC284" s="97"/>
      <c r="AD284" s="97"/>
      <c r="AE284" s="97"/>
      <c r="AF284" s="97"/>
      <c r="AG284" s="97"/>
      <c r="AH284" s="97"/>
    </row>
    <row r="285" spans="1:34" s="48" customFormat="1" ht="56.25" customHeight="1" thickBot="1">
      <c r="A285" s="57"/>
      <c r="B285" s="109"/>
      <c r="C285" s="110"/>
      <c r="D285" s="111"/>
      <c r="E285" s="112"/>
      <c r="F285" s="112"/>
      <c r="G285" s="113"/>
      <c r="H285" s="114"/>
      <c r="I285" s="114"/>
      <c r="J285" s="115"/>
      <c r="K285" s="115"/>
      <c r="L285" s="115"/>
      <c r="M285" s="115"/>
      <c r="N285" s="44"/>
      <c r="O285" s="44"/>
      <c r="P285" s="44"/>
      <c r="Q285" s="44"/>
      <c r="R285" s="44"/>
      <c r="S285" s="44"/>
      <c r="T285" s="44"/>
      <c r="U285" s="44"/>
      <c r="V285" s="44"/>
      <c r="W285" s="44"/>
      <c r="X285" s="44"/>
      <c r="Y285" s="44"/>
      <c r="Z285" s="44"/>
      <c r="AA285" s="44"/>
      <c r="AB285" s="44"/>
      <c r="AC285" s="44"/>
      <c r="AD285" s="44"/>
      <c r="AE285" s="44"/>
      <c r="AF285" s="44"/>
      <c r="AG285" s="44"/>
      <c r="AH285" s="44"/>
    </row>
    <row r="286" spans="1:34" s="124" customFormat="1" ht="89.25" customHeight="1" thickBot="1">
      <c r="A286" s="116"/>
      <c r="B286" s="117" t="s">
        <v>132</v>
      </c>
      <c r="C286" s="118"/>
      <c r="D286" s="119"/>
      <c r="E286" s="120"/>
      <c r="F286" s="120">
        <f>F284+F236</f>
        <v>0</v>
      </c>
      <c r="G286" s="121"/>
      <c r="H286" s="122"/>
      <c r="I286" s="122"/>
      <c r="J286" s="123"/>
      <c r="K286" s="123"/>
      <c r="L286" s="123"/>
      <c r="M286" s="123"/>
      <c r="N286" s="97"/>
      <c r="O286" s="97"/>
      <c r="P286" s="97"/>
      <c r="Q286" s="97"/>
      <c r="R286" s="97"/>
      <c r="S286" s="97"/>
      <c r="T286" s="97"/>
      <c r="U286" s="97"/>
      <c r="V286" s="97"/>
      <c r="W286" s="97"/>
      <c r="X286" s="97"/>
      <c r="Y286" s="97"/>
      <c r="Z286" s="97"/>
      <c r="AA286" s="97"/>
      <c r="AB286" s="97"/>
      <c r="AC286" s="97"/>
      <c r="AD286" s="97"/>
      <c r="AE286" s="97"/>
      <c r="AF286" s="97"/>
      <c r="AG286" s="97"/>
      <c r="AH286" s="97"/>
    </row>
    <row r="287" spans="1:34" s="48" customFormat="1" ht="25.5" customHeight="1">
      <c r="A287" s="57"/>
      <c r="B287" s="109"/>
      <c r="C287" s="110"/>
      <c r="D287" s="111"/>
      <c r="E287" s="112"/>
      <c r="F287" s="112"/>
      <c r="G287" s="113"/>
      <c r="H287" s="114"/>
      <c r="I287" s="114"/>
      <c r="J287" s="115"/>
      <c r="K287" s="115"/>
      <c r="L287" s="115"/>
      <c r="M287" s="115"/>
      <c r="N287" s="44"/>
      <c r="O287" s="44"/>
      <c r="P287" s="44"/>
      <c r="Q287" s="44"/>
      <c r="R287" s="44"/>
      <c r="S287" s="44"/>
      <c r="T287" s="44"/>
      <c r="U287" s="44"/>
      <c r="V287" s="44"/>
      <c r="W287" s="44"/>
      <c r="X287" s="44"/>
      <c r="Y287" s="44"/>
      <c r="Z287" s="44"/>
      <c r="AA287" s="44"/>
      <c r="AB287" s="44"/>
      <c r="AC287" s="44"/>
      <c r="AD287" s="44"/>
      <c r="AE287" s="44"/>
      <c r="AF287" s="44"/>
      <c r="AG287" s="44"/>
      <c r="AH287" s="44"/>
    </row>
    <row r="288" spans="1:34" s="48" customFormat="1" ht="25.5" customHeight="1">
      <c r="A288" s="57"/>
      <c r="B288" s="109"/>
      <c r="C288" s="110"/>
      <c r="D288" s="111"/>
      <c r="E288" s="112"/>
      <c r="F288" s="112"/>
      <c r="G288" s="113"/>
      <c r="H288" s="114"/>
      <c r="I288" s="114"/>
      <c r="J288" s="115"/>
      <c r="K288" s="115"/>
      <c r="L288" s="115"/>
      <c r="M288" s="115"/>
      <c r="N288" s="44"/>
      <c r="O288" s="44"/>
      <c r="P288" s="44"/>
      <c r="Q288" s="44"/>
      <c r="R288" s="44"/>
      <c r="S288" s="44"/>
      <c r="T288" s="44"/>
      <c r="U288" s="44"/>
      <c r="V288" s="44"/>
      <c r="W288" s="44"/>
      <c r="X288" s="44"/>
      <c r="Y288" s="44"/>
      <c r="Z288" s="44"/>
      <c r="AA288" s="44"/>
      <c r="AB288" s="44"/>
      <c r="AC288" s="44"/>
      <c r="AD288" s="44"/>
      <c r="AE288" s="44"/>
      <c r="AF288" s="44"/>
      <c r="AG288" s="44"/>
      <c r="AH288" s="44"/>
    </row>
    <row r="289" spans="1:34" s="48" customFormat="1" ht="25.5" customHeight="1">
      <c r="A289" s="57"/>
      <c r="B289" s="109"/>
      <c r="C289" s="110"/>
      <c r="D289" s="111"/>
      <c r="E289" s="112"/>
      <c r="F289" s="112"/>
      <c r="G289" s="113"/>
      <c r="H289" s="114"/>
      <c r="I289" s="114"/>
      <c r="J289" s="115"/>
      <c r="K289" s="115"/>
      <c r="L289" s="115"/>
      <c r="M289" s="115"/>
      <c r="N289" s="44"/>
      <c r="O289" s="44"/>
      <c r="P289" s="44"/>
      <c r="Q289" s="44"/>
      <c r="R289" s="44"/>
      <c r="S289" s="44"/>
      <c r="T289" s="44"/>
      <c r="U289" s="44"/>
      <c r="V289" s="44"/>
      <c r="W289" s="44"/>
      <c r="X289" s="44"/>
      <c r="Y289" s="44"/>
      <c r="Z289" s="44"/>
      <c r="AA289" s="44"/>
      <c r="AB289" s="44"/>
      <c r="AC289" s="44"/>
      <c r="AD289" s="44"/>
      <c r="AE289" s="44"/>
      <c r="AF289" s="44"/>
      <c r="AG289" s="44"/>
      <c r="AH289" s="44"/>
    </row>
    <row r="290" spans="1:34" s="48" customFormat="1" ht="19.5" customHeight="1" thickBot="1">
      <c r="A290" s="57"/>
      <c r="B290" s="109"/>
      <c r="C290" s="110"/>
      <c r="D290" s="111"/>
      <c r="E290" s="112"/>
      <c r="F290" s="112"/>
      <c r="G290" s="113"/>
      <c r="H290" s="114"/>
      <c r="I290" s="114"/>
      <c r="J290" s="115"/>
      <c r="K290" s="115"/>
      <c r="L290" s="115"/>
      <c r="M290" s="115"/>
      <c r="N290" s="44"/>
      <c r="O290" s="44"/>
      <c r="P290" s="44"/>
      <c r="Q290" s="44"/>
      <c r="R290" s="44"/>
      <c r="S290" s="44"/>
      <c r="T290" s="44"/>
      <c r="U290" s="44"/>
      <c r="V290" s="44"/>
      <c r="W290" s="44"/>
      <c r="X290" s="44"/>
      <c r="Y290" s="44"/>
      <c r="Z290" s="44"/>
      <c r="AA290" s="44"/>
      <c r="AB290" s="44"/>
      <c r="AC290" s="44"/>
      <c r="AD290" s="44"/>
      <c r="AE290" s="44"/>
      <c r="AF290" s="44"/>
      <c r="AG290" s="44"/>
      <c r="AH290" s="44"/>
    </row>
    <row r="291" spans="1:34" s="60" customFormat="1" ht="61.5" customHeight="1" thickBot="1">
      <c r="A291" s="175" t="s">
        <v>77</v>
      </c>
      <c r="B291" s="176" t="s">
        <v>13</v>
      </c>
      <c r="C291" s="103"/>
      <c r="D291" s="104"/>
      <c r="E291" s="105"/>
      <c r="F291" s="105"/>
      <c r="G291" s="106"/>
      <c r="H291" s="107"/>
      <c r="I291" s="107"/>
      <c r="J291" s="108"/>
      <c r="K291" s="108"/>
      <c r="L291" s="108"/>
      <c r="M291" s="108"/>
      <c r="N291" s="61"/>
      <c r="O291" s="61"/>
      <c r="P291" s="61"/>
      <c r="Q291" s="61"/>
      <c r="R291" s="61"/>
      <c r="S291" s="61"/>
      <c r="T291" s="61"/>
      <c r="U291" s="61"/>
      <c r="V291" s="61"/>
      <c r="W291" s="61"/>
      <c r="X291" s="61"/>
      <c r="Y291" s="61"/>
      <c r="Z291" s="61"/>
      <c r="AA291" s="61"/>
      <c r="AB291" s="61"/>
      <c r="AC291" s="61"/>
      <c r="AD291" s="61"/>
      <c r="AE291" s="61"/>
      <c r="AF291" s="61"/>
      <c r="AG291" s="61"/>
      <c r="AH291" s="61"/>
    </row>
    <row r="292" spans="1:34" s="174" customFormat="1" ht="76.5" customHeight="1" thickBot="1">
      <c r="A292" s="171" t="s">
        <v>17</v>
      </c>
      <c r="B292" s="172" t="s">
        <v>47</v>
      </c>
      <c r="C292" s="172" t="s">
        <v>18</v>
      </c>
      <c r="D292" s="172" t="s">
        <v>19</v>
      </c>
      <c r="E292" s="172" t="s">
        <v>20</v>
      </c>
      <c r="F292" s="173" t="s">
        <v>21</v>
      </c>
      <c r="G292" s="65"/>
      <c r="H292" s="36"/>
      <c r="I292" s="66"/>
      <c r="J292" s="67"/>
      <c r="K292" s="67"/>
      <c r="L292" s="67"/>
      <c r="M292" s="67"/>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s="48" customFormat="1" ht="33.75" customHeight="1" thickTop="1">
      <c r="A293" s="57"/>
      <c r="B293" s="109"/>
      <c r="C293" s="110"/>
      <c r="D293" s="111"/>
      <c r="E293" s="112"/>
      <c r="F293" s="112"/>
      <c r="G293" s="113"/>
      <c r="H293" s="114"/>
      <c r="I293" s="114"/>
      <c r="J293" s="115"/>
      <c r="K293" s="115"/>
      <c r="L293" s="115"/>
      <c r="M293" s="115"/>
      <c r="N293" s="44"/>
      <c r="O293" s="44"/>
      <c r="P293" s="44"/>
      <c r="Q293" s="44"/>
      <c r="R293" s="44"/>
      <c r="S293" s="44"/>
      <c r="T293" s="44"/>
      <c r="U293" s="44"/>
      <c r="V293" s="44"/>
      <c r="W293" s="44"/>
      <c r="X293" s="44"/>
      <c r="Y293" s="44"/>
      <c r="Z293" s="44"/>
      <c r="AA293" s="44"/>
      <c r="AB293" s="44"/>
      <c r="AC293" s="44"/>
      <c r="AD293" s="44"/>
      <c r="AE293" s="44"/>
      <c r="AF293" s="44"/>
      <c r="AG293" s="44"/>
      <c r="AH293" s="44"/>
    </row>
    <row r="294" spans="1:34" s="48" customFormat="1" ht="116.25" customHeight="1">
      <c r="A294" s="57" t="s">
        <v>26</v>
      </c>
      <c r="B294" s="136" t="s">
        <v>129</v>
      </c>
      <c r="C294" s="110"/>
      <c r="D294" s="111"/>
      <c r="E294" s="112"/>
      <c r="F294" s="112"/>
      <c r="G294" s="113"/>
      <c r="H294" s="114"/>
      <c r="I294" s="114"/>
      <c r="J294" s="115"/>
      <c r="K294" s="115"/>
      <c r="L294" s="115"/>
      <c r="M294" s="115"/>
      <c r="N294" s="44"/>
      <c r="O294" s="44"/>
      <c r="P294" s="44"/>
      <c r="Q294" s="44"/>
      <c r="R294" s="44"/>
      <c r="S294" s="44"/>
      <c r="T294" s="44"/>
      <c r="U294" s="44"/>
      <c r="V294" s="44"/>
      <c r="W294" s="44"/>
      <c r="X294" s="44"/>
      <c r="Y294" s="44"/>
      <c r="Z294" s="44"/>
      <c r="AA294" s="44"/>
      <c r="AB294" s="44"/>
      <c r="AC294" s="44"/>
      <c r="AD294" s="44"/>
      <c r="AE294" s="44"/>
      <c r="AF294" s="44"/>
      <c r="AG294" s="44"/>
      <c r="AH294" s="44"/>
    </row>
    <row r="295" spans="1:34" s="48" customFormat="1" ht="90.75" customHeight="1">
      <c r="A295" s="57"/>
      <c r="B295" s="136" t="s">
        <v>4</v>
      </c>
      <c r="C295" s="110" t="s">
        <v>14</v>
      </c>
      <c r="D295" s="111">
        <v>465</v>
      </c>
      <c r="E295" s="112"/>
      <c r="F295" s="75">
        <f t="shared" ref="F295:F300" si="26">D295*E295</f>
        <v>0</v>
      </c>
      <c r="G295" s="113"/>
      <c r="H295" s="114"/>
      <c r="I295" s="114"/>
      <c r="J295" s="115"/>
      <c r="K295" s="115"/>
      <c r="L295" s="115"/>
      <c r="M295" s="115"/>
      <c r="N295" s="44"/>
      <c r="O295" s="44"/>
      <c r="P295" s="44"/>
      <c r="Q295" s="44"/>
      <c r="R295" s="44"/>
      <c r="S295" s="44"/>
      <c r="T295" s="44"/>
      <c r="U295" s="44"/>
      <c r="V295" s="44"/>
      <c r="W295" s="44"/>
      <c r="X295" s="44"/>
      <c r="Y295" s="44"/>
      <c r="Z295" s="44"/>
      <c r="AA295" s="44"/>
      <c r="AB295" s="44"/>
      <c r="AC295" s="44"/>
      <c r="AD295" s="44"/>
      <c r="AE295" s="44"/>
      <c r="AF295" s="44"/>
      <c r="AG295" s="44"/>
      <c r="AH295" s="44"/>
    </row>
    <row r="296" spans="1:34" s="48" customFormat="1" ht="90.75" customHeight="1">
      <c r="A296" s="57"/>
      <c r="B296" s="136" t="s">
        <v>5</v>
      </c>
      <c r="C296" s="110" t="s">
        <v>16</v>
      </c>
      <c r="D296" s="111">
        <v>1162</v>
      </c>
      <c r="E296" s="112"/>
      <c r="F296" s="75">
        <f t="shared" si="26"/>
        <v>0</v>
      </c>
      <c r="G296" s="113"/>
      <c r="H296" s="114"/>
      <c r="I296" s="114"/>
      <c r="J296" s="115"/>
      <c r="K296" s="115"/>
      <c r="L296" s="115"/>
      <c r="M296" s="115"/>
      <c r="N296" s="44"/>
      <c r="O296" s="44"/>
      <c r="P296" s="44"/>
      <c r="Q296" s="44"/>
      <c r="R296" s="44"/>
      <c r="S296" s="44"/>
      <c r="T296" s="44"/>
      <c r="U296" s="44"/>
      <c r="V296" s="44"/>
      <c r="W296" s="44"/>
      <c r="X296" s="44"/>
      <c r="Y296" s="44"/>
      <c r="Z296" s="44"/>
      <c r="AA296" s="44"/>
      <c r="AB296" s="44"/>
      <c r="AC296" s="44"/>
      <c r="AD296" s="44"/>
      <c r="AE296" s="44"/>
      <c r="AF296" s="44"/>
      <c r="AG296" s="44"/>
      <c r="AH296" s="44"/>
    </row>
    <row r="297" spans="1:34" s="48" customFormat="1" ht="86.25" customHeight="1">
      <c r="A297" s="57"/>
      <c r="B297" s="136" t="s">
        <v>6</v>
      </c>
      <c r="C297" s="110" t="s">
        <v>16</v>
      </c>
      <c r="D297" s="111">
        <v>186</v>
      </c>
      <c r="E297" s="112"/>
      <c r="F297" s="75">
        <f t="shared" si="26"/>
        <v>0</v>
      </c>
      <c r="G297" s="113"/>
      <c r="H297" s="114"/>
      <c r="I297" s="114"/>
      <c r="J297" s="115"/>
      <c r="K297" s="115"/>
      <c r="L297" s="115"/>
      <c r="M297" s="115"/>
      <c r="N297" s="44"/>
      <c r="O297" s="44"/>
      <c r="P297" s="44"/>
      <c r="Q297" s="44"/>
      <c r="R297" s="44"/>
      <c r="S297" s="44"/>
      <c r="T297" s="44"/>
      <c r="U297" s="44"/>
      <c r="V297" s="44"/>
      <c r="W297" s="44"/>
      <c r="X297" s="44"/>
      <c r="Y297" s="44"/>
      <c r="Z297" s="44"/>
      <c r="AA297" s="44"/>
      <c r="AB297" s="44"/>
      <c r="AC297" s="44"/>
      <c r="AD297" s="44"/>
      <c r="AE297" s="44"/>
      <c r="AF297" s="44"/>
      <c r="AG297" s="44"/>
      <c r="AH297" s="44"/>
    </row>
    <row r="298" spans="1:34" s="48" customFormat="1" ht="54" customHeight="1">
      <c r="A298" s="57"/>
      <c r="B298" s="136" t="s">
        <v>7</v>
      </c>
      <c r="C298" s="110" t="s">
        <v>16</v>
      </c>
      <c r="D298" s="111">
        <v>62</v>
      </c>
      <c r="E298" s="112"/>
      <c r="F298" s="75">
        <f t="shared" si="26"/>
        <v>0</v>
      </c>
      <c r="G298" s="113"/>
      <c r="H298" s="114"/>
      <c r="I298" s="114"/>
      <c r="J298" s="115"/>
      <c r="K298" s="115"/>
      <c r="L298" s="115"/>
      <c r="M298" s="115"/>
      <c r="N298" s="44"/>
      <c r="O298" s="44"/>
      <c r="P298" s="44"/>
      <c r="Q298" s="44"/>
      <c r="R298" s="44"/>
      <c r="S298" s="44"/>
      <c r="T298" s="44"/>
      <c r="U298" s="44"/>
      <c r="V298" s="44"/>
      <c r="W298" s="44"/>
      <c r="X298" s="44"/>
      <c r="Y298" s="44"/>
      <c r="Z298" s="44"/>
      <c r="AA298" s="44"/>
      <c r="AB298" s="44"/>
      <c r="AC298" s="44"/>
      <c r="AD298" s="44"/>
      <c r="AE298" s="44"/>
      <c r="AF298" s="44"/>
      <c r="AG298" s="44"/>
      <c r="AH298" s="44"/>
    </row>
    <row r="299" spans="1:34" s="48" customFormat="1" ht="84.75" customHeight="1">
      <c r="A299" s="57"/>
      <c r="B299" s="136" t="s">
        <v>8</v>
      </c>
      <c r="C299" s="110" t="s">
        <v>14</v>
      </c>
      <c r="D299" s="111">
        <v>1860</v>
      </c>
      <c r="E299" s="112"/>
      <c r="F299" s="75">
        <f t="shared" si="26"/>
        <v>0</v>
      </c>
      <c r="G299" s="113"/>
      <c r="H299" s="114"/>
      <c r="I299" s="114"/>
      <c r="J299" s="115"/>
      <c r="K299" s="115"/>
      <c r="L299" s="115"/>
      <c r="M299" s="115"/>
      <c r="N299" s="44"/>
      <c r="O299" s="44"/>
      <c r="P299" s="44"/>
      <c r="Q299" s="44"/>
      <c r="R299" s="44"/>
      <c r="S299" s="44"/>
      <c r="T299" s="44"/>
      <c r="U299" s="44"/>
      <c r="V299" s="44"/>
      <c r="W299" s="44"/>
      <c r="X299" s="44"/>
      <c r="Y299" s="44"/>
      <c r="Z299" s="44"/>
      <c r="AA299" s="44"/>
      <c r="AB299" s="44"/>
      <c r="AC299" s="44"/>
      <c r="AD299" s="44"/>
      <c r="AE299" s="44"/>
      <c r="AF299" s="44"/>
      <c r="AG299" s="44"/>
      <c r="AH299" s="44"/>
    </row>
    <row r="300" spans="1:34" s="48" customFormat="1" ht="49.5" customHeight="1">
      <c r="A300" s="57"/>
      <c r="B300" s="136" t="s">
        <v>9</v>
      </c>
      <c r="C300" s="110" t="s">
        <v>14</v>
      </c>
      <c r="D300" s="111">
        <v>465</v>
      </c>
      <c r="E300" s="112"/>
      <c r="F300" s="75">
        <f t="shared" si="26"/>
        <v>0</v>
      </c>
      <c r="G300" s="113"/>
      <c r="H300" s="114"/>
      <c r="I300" s="114"/>
      <c r="J300" s="115"/>
      <c r="K300" s="115"/>
      <c r="L300" s="115"/>
      <c r="M300" s="115"/>
      <c r="N300" s="44"/>
      <c r="O300" s="44"/>
      <c r="P300" s="44"/>
      <c r="Q300" s="44"/>
      <c r="R300" s="44"/>
      <c r="S300" s="44"/>
      <c r="T300" s="44"/>
      <c r="U300" s="44"/>
      <c r="V300" s="44"/>
      <c r="W300" s="44"/>
      <c r="X300" s="44"/>
      <c r="Y300" s="44"/>
      <c r="Z300" s="44"/>
      <c r="AA300" s="44"/>
      <c r="AB300" s="44"/>
      <c r="AC300" s="44"/>
      <c r="AD300" s="44"/>
      <c r="AE300" s="44"/>
      <c r="AF300" s="44"/>
      <c r="AG300" s="44"/>
      <c r="AH300" s="44"/>
    </row>
    <row r="301" spans="1:34" s="48" customFormat="1" ht="49.5" customHeight="1" thickBot="1">
      <c r="A301" s="57"/>
      <c r="B301" s="136"/>
      <c r="C301" s="110"/>
      <c r="D301" s="111"/>
      <c r="E301" s="112"/>
      <c r="F301" s="112"/>
      <c r="G301" s="113"/>
      <c r="H301" s="114"/>
      <c r="I301" s="114"/>
      <c r="J301" s="115"/>
      <c r="K301" s="115"/>
      <c r="L301" s="115"/>
      <c r="M301" s="115"/>
      <c r="N301" s="44"/>
      <c r="O301" s="44"/>
      <c r="P301" s="44"/>
      <c r="Q301" s="44"/>
      <c r="R301" s="44"/>
      <c r="S301" s="44"/>
      <c r="T301" s="44"/>
      <c r="U301" s="44"/>
      <c r="V301" s="44"/>
      <c r="W301" s="44"/>
      <c r="X301" s="44"/>
      <c r="Y301" s="44"/>
      <c r="Z301" s="44"/>
      <c r="AA301" s="44"/>
      <c r="AB301" s="44"/>
      <c r="AC301" s="44"/>
      <c r="AD301" s="44"/>
      <c r="AE301" s="44"/>
      <c r="AF301" s="44"/>
      <c r="AG301" s="44"/>
      <c r="AH301" s="44"/>
    </row>
    <row r="302" spans="1:34" s="124" customFormat="1" ht="50.25" customHeight="1" thickBot="1">
      <c r="A302" s="116"/>
      <c r="B302" s="135" t="s">
        <v>128</v>
      </c>
      <c r="C302" s="118"/>
      <c r="D302" s="119"/>
      <c r="E302" s="120"/>
      <c r="F302" s="120">
        <f>SUM(F294:F300)</f>
        <v>0</v>
      </c>
      <c r="G302" s="121"/>
      <c r="H302" s="122"/>
      <c r="I302" s="122"/>
      <c r="J302" s="123"/>
      <c r="K302" s="123"/>
      <c r="L302" s="123"/>
      <c r="M302" s="123"/>
      <c r="N302" s="97"/>
      <c r="O302" s="97"/>
      <c r="P302" s="97"/>
      <c r="Q302" s="97"/>
      <c r="R302" s="97"/>
      <c r="S302" s="97"/>
      <c r="T302" s="97"/>
      <c r="U302" s="97"/>
      <c r="V302" s="97"/>
      <c r="W302" s="97"/>
      <c r="X302" s="97"/>
      <c r="Y302" s="97"/>
      <c r="Z302" s="97"/>
      <c r="AA302" s="97"/>
      <c r="AB302" s="97"/>
      <c r="AC302" s="97"/>
      <c r="AD302" s="97"/>
      <c r="AE302" s="97"/>
      <c r="AF302" s="97"/>
      <c r="AG302" s="97"/>
      <c r="AH302" s="97"/>
    </row>
    <row r="303" spans="1:34" s="48" customFormat="1" ht="50.25" customHeight="1" thickBot="1">
      <c r="A303" s="57"/>
      <c r="B303" s="136"/>
      <c r="C303" s="110"/>
      <c r="D303" s="111"/>
      <c r="E303" s="112"/>
      <c r="F303" s="112"/>
      <c r="G303" s="113"/>
      <c r="H303" s="114"/>
      <c r="I303" s="114"/>
      <c r="J303" s="115"/>
      <c r="K303" s="115"/>
      <c r="L303" s="115"/>
      <c r="M303" s="115"/>
      <c r="N303" s="44"/>
      <c r="O303" s="44"/>
      <c r="P303" s="44"/>
      <c r="Q303" s="44"/>
      <c r="R303" s="44"/>
      <c r="S303" s="44"/>
      <c r="T303" s="44"/>
      <c r="U303" s="44"/>
      <c r="V303" s="44"/>
      <c r="W303" s="44"/>
      <c r="X303" s="44"/>
      <c r="Y303" s="44"/>
      <c r="Z303" s="44"/>
      <c r="AA303" s="44"/>
      <c r="AB303" s="44"/>
      <c r="AC303" s="44"/>
      <c r="AD303" s="44"/>
      <c r="AE303" s="44"/>
      <c r="AF303" s="44"/>
      <c r="AG303" s="44"/>
      <c r="AH303" s="44"/>
    </row>
    <row r="304" spans="1:34" s="124" customFormat="1" ht="71.25" customHeight="1" thickBot="1">
      <c r="A304" s="116"/>
      <c r="B304" s="135" t="s">
        <v>109</v>
      </c>
      <c r="C304" s="118"/>
      <c r="D304" s="119"/>
      <c r="E304" s="120"/>
      <c r="F304" s="120"/>
      <c r="G304" s="121"/>
      <c r="H304" s="122"/>
      <c r="I304" s="122"/>
      <c r="J304" s="123"/>
      <c r="K304" s="123"/>
      <c r="L304" s="123"/>
      <c r="M304" s="123"/>
      <c r="N304" s="97"/>
      <c r="O304" s="97"/>
      <c r="P304" s="97"/>
      <c r="Q304" s="97"/>
      <c r="R304" s="97"/>
      <c r="S304" s="97"/>
      <c r="T304" s="97"/>
      <c r="U304" s="97"/>
      <c r="V304" s="97"/>
      <c r="W304" s="97"/>
      <c r="X304" s="97"/>
      <c r="Y304" s="97"/>
      <c r="Z304" s="97"/>
      <c r="AA304" s="97"/>
      <c r="AB304" s="97"/>
      <c r="AC304" s="97"/>
      <c r="AD304" s="97"/>
      <c r="AE304" s="97"/>
      <c r="AF304" s="97"/>
      <c r="AG304" s="97"/>
      <c r="AH304" s="97"/>
    </row>
    <row r="305" spans="1:34" s="48" customFormat="1" ht="33.75" customHeight="1" thickBot="1">
      <c r="A305" s="57"/>
      <c r="B305" s="136"/>
      <c r="C305" s="110"/>
      <c r="D305" s="111"/>
      <c r="E305" s="112"/>
      <c r="F305" s="112"/>
      <c r="G305" s="113"/>
      <c r="H305" s="114"/>
      <c r="I305" s="114"/>
      <c r="J305" s="115"/>
      <c r="K305" s="115"/>
      <c r="L305" s="115"/>
      <c r="M305" s="115"/>
      <c r="N305" s="44"/>
      <c r="O305" s="44"/>
      <c r="P305" s="44"/>
      <c r="Q305" s="44"/>
      <c r="R305" s="44"/>
      <c r="S305" s="44"/>
      <c r="T305" s="44"/>
      <c r="U305" s="44"/>
      <c r="V305" s="44"/>
      <c r="W305" s="44"/>
      <c r="X305" s="44"/>
      <c r="Y305" s="44"/>
      <c r="Z305" s="44"/>
      <c r="AA305" s="44"/>
      <c r="AB305" s="44"/>
      <c r="AC305" s="44"/>
      <c r="AD305" s="44"/>
      <c r="AE305" s="44"/>
      <c r="AF305" s="44"/>
      <c r="AG305" s="44"/>
      <c r="AH305" s="44"/>
    </row>
    <row r="306" spans="1:34" s="124" customFormat="1" ht="54" customHeight="1" thickBot="1">
      <c r="A306" s="116" t="s">
        <v>74</v>
      </c>
      <c r="B306" s="137" t="s">
        <v>12</v>
      </c>
      <c r="C306" s="118"/>
      <c r="D306" s="119"/>
      <c r="E306" s="120"/>
      <c r="F306" s="120">
        <f>F216</f>
        <v>0</v>
      </c>
      <c r="G306" s="121"/>
      <c r="H306" s="122"/>
      <c r="I306" s="122"/>
      <c r="J306" s="123"/>
      <c r="K306" s="123"/>
      <c r="L306" s="123"/>
      <c r="M306" s="123"/>
      <c r="N306" s="97"/>
      <c r="O306" s="97"/>
      <c r="P306" s="97"/>
      <c r="Q306" s="97"/>
      <c r="R306" s="97"/>
      <c r="S306" s="97"/>
      <c r="T306" s="97"/>
      <c r="U306" s="97"/>
      <c r="V306" s="97"/>
      <c r="W306" s="97"/>
      <c r="X306" s="97"/>
      <c r="Y306" s="97"/>
      <c r="Z306" s="97"/>
      <c r="AA306" s="97"/>
      <c r="AB306" s="97"/>
      <c r="AC306" s="97"/>
      <c r="AD306" s="97"/>
      <c r="AE306" s="97"/>
      <c r="AF306" s="97"/>
      <c r="AG306" s="97"/>
      <c r="AH306" s="97"/>
    </row>
    <row r="307" spans="1:34" s="124" customFormat="1" ht="54" customHeight="1" thickBot="1">
      <c r="A307" s="116" t="s">
        <v>76</v>
      </c>
      <c r="B307" s="135" t="s">
        <v>10</v>
      </c>
      <c r="C307" s="118"/>
      <c r="D307" s="119"/>
      <c r="E307" s="120"/>
      <c r="F307" s="120">
        <f>F286</f>
        <v>0</v>
      </c>
      <c r="G307" s="121"/>
      <c r="H307" s="122"/>
      <c r="I307" s="122"/>
      <c r="J307" s="123"/>
      <c r="K307" s="123"/>
      <c r="L307" s="123"/>
      <c r="M307" s="123"/>
      <c r="N307" s="97"/>
      <c r="O307" s="97"/>
      <c r="P307" s="97"/>
      <c r="Q307" s="97"/>
      <c r="R307" s="97"/>
      <c r="S307" s="97"/>
      <c r="T307" s="97"/>
      <c r="U307" s="97"/>
      <c r="V307" s="97"/>
      <c r="W307" s="97"/>
      <c r="X307" s="97"/>
      <c r="Y307" s="97"/>
      <c r="Z307" s="97"/>
      <c r="AA307" s="97"/>
      <c r="AB307" s="97"/>
      <c r="AC307" s="97"/>
      <c r="AD307" s="97"/>
      <c r="AE307" s="97"/>
      <c r="AF307" s="97"/>
      <c r="AG307" s="97"/>
      <c r="AH307" s="97"/>
    </row>
    <row r="308" spans="1:34" s="124" customFormat="1" ht="55.5" customHeight="1" thickBot="1">
      <c r="A308" s="116" t="s">
        <v>77</v>
      </c>
      <c r="B308" s="135" t="s">
        <v>11</v>
      </c>
      <c r="C308" s="118"/>
      <c r="D308" s="119"/>
      <c r="E308" s="120"/>
      <c r="F308" s="120">
        <f>F302</f>
        <v>0</v>
      </c>
      <c r="G308" s="121"/>
      <c r="H308" s="122"/>
      <c r="I308" s="122"/>
      <c r="J308" s="123"/>
      <c r="K308" s="123"/>
      <c r="L308" s="123"/>
      <c r="M308" s="123"/>
      <c r="N308" s="97"/>
      <c r="O308" s="97"/>
      <c r="P308" s="97"/>
      <c r="Q308" s="97"/>
      <c r="R308" s="97"/>
      <c r="S308" s="97"/>
      <c r="T308" s="97"/>
      <c r="U308" s="97"/>
      <c r="V308" s="97"/>
      <c r="W308" s="97"/>
      <c r="X308" s="97"/>
      <c r="Y308" s="97"/>
      <c r="Z308" s="97"/>
      <c r="AA308" s="97"/>
      <c r="AB308" s="97"/>
      <c r="AC308" s="97"/>
      <c r="AD308" s="97"/>
      <c r="AE308" s="97"/>
      <c r="AF308" s="97"/>
      <c r="AG308" s="97"/>
      <c r="AH308" s="97"/>
    </row>
    <row r="309" spans="1:34" s="124" customFormat="1" ht="55.5" customHeight="1" thickBot="1">
      <c r="A309" s="116"/>
      <c r="B309" s="135" t="s">
        <v>179</v>
      </c>
      <c r="C309" s="118"/>
      <c r="D309" s="119"/>
      <c r="E309" s="120"/>
      <c r="F309" s="120">
        <f>SUM(F305:F308)</f>
        <v>0</v>
      </c>
      <c r="G309" s="121"/>
      <c r="H309" s="122"/>
      <c r="I309" s="122"/>
      <c r="J309" s="123"/>
      <c r="K309" s="123"/>
      <c r="L309" s="123"/>
      <c r="M309" s="123"/>
      <c r="N309" s="97"/>
      <c r="O309" s="97"/>
      <c r="P309" s="97"/>
      <c r="Q309" s="97"/>
      <c r="R309" s="97"/>
      <c r="S309" s="97"/>
      <c r="T309" s="97"/>
      <c r="U309" s="97"/>
      <c r="V309" s="97"/>
      <c r="W309" s="97"/>
      <c r="X309" s="97"/>
      <c r="Y309" s="97"/>
      <c r="Z309" s="97"/>
      <c r="AA309" s="97"/>
      <c r="AB309" s="97"/>
      <c r="AC309" s="97"/>
      <c r="AD309" s="97"/>
      <c r="AE309" s="97"/>
      <c r="AF309" s="97"/>
      <c r="AG309" s="97"/>
      <c r="AH309" s="97"/>
    </row>
    <row r="310" spans="1:34" s="48" customFormat="1" ht="55.5" customHeight="1">
      <c r="A310" s="57"/>
      <c r="B310" s="136"/>
      <c r="C310" s="110"/>
      <c r="D310" s="111"/>
      <c r="E310" s="112"/>
      <c r="F310" s="112"/>
      <c r="G310" s="113"/>
      <c r="H310" s="114"/>
      <c r="I310" s="114"/>
      <c r="J310" s="115"/>
      <c r="K310" s="115"/>
      <c r="L310" s="115"/>
      <c r="M310" s="115"/>
      <c r="N310" s="44"/>
      <c r="O310" s="44"/>
      <c r="P310" s="44"/>
      <c r="Q310" s="44"/>
      <c r="R310" s="44"/>
      <c r="S310" s="44"/>
      <c r="T310" s="44"/>
      <c r="U310" s="44"/>
      <c r="V310" s="44"/>
      <c r="W310" s="44"/>
      <c r="X310" s="44"/>
      <c r="Y310" s="44"/>
      <c r="Z310" s="44"/>
      <c r="AA310" s="44"/>
      <c r="AB310" s="44"/>
      <c r="AC310" s="44"/>
      <c r="AD310" s="44"/>
      <c r="AE310" s="44"/>
      <c r="AF310" s="44"/>
      <c r="AG310" s="44"/>
      <c r="AH310" s="44"/>
    </row>
    <row r="311" spans="1:34" s="48" customFormat="1" ht="55.5" customHeight="1">
      <c r="A311" s="57"/>
      <c r="B311" s="136"/>
      <c r="C311" s="110"/>
      <c r="D311" s="111"/>
      <c r="E311" s="112"/>
      <c r="F311" s="112"/>
      <c r="G311" s="113"/>
      <c r="H311" s="114"/>
      <c r="I311" s="114"/>
      <c r="J311" s="115"/>
      <c r="K311" s="115"/>
      <c r="L311" s="115"/>
      <c r="M311" s="115"/>
      <c r="N311" s="44"/>
      <c r="O311" s="44"/>
      <c r="P311" s="44"/>
      <c r="Q311" s="44"/>
      <c r="R311" s="44"/>
      <c r="S311" s="44"/>
      <c r="T311" s="44"/>
      <c r="U311" s="44"/>
      <c r="V311" s="44"/>
      <c r="W311" s="44"/>
      <c r="X311" s="44"/>
      <c r="Y311" s="44"/>
      <c r="Z311" s="44"/>
      <c r="AA311" s="44"/>
      <c r="AB311" s="44"/>
      <c r="AC311" s="44"/>
      <c r="AD311" s="44"/>
      <c r="AE311" s="44"/>
      <c r="AF311" s="44"/>
      <c r="AG311" s="44"/>
      <c r="AH311" s="44"/>
    </row>
    <row r="312" spans="1:34" s="48" customFormat="1" ht="55.5" customHeight="1">
      <c r="A312" s="57"/>
      <c r="B312" s="136"/>
      <c r="C312" s="110"/>
      <c r="D312" s="111"/>
      <c r="E312" s="112"/>
      <c r="F312" s="112"/>
      <c r="G312" s="113"/>
      <c r="H312" s="114"/>
      <c r="I312" s="114"/>
      <c r="J312" s="115"/>
      <c r="K312" s="115"/>
      <c r="L312" s="115"/>
      <c r="M312" s="115"/>
      <c r="N312" s="44"/>
      <c r="O312" s="44"/>
      <c r="P312" s="44"/>
      <c r="Q312" s="44"/>
      <c r="R312" s="44"/>
      <c r="S312" s="44"/>
      <c r="T312" s="44"/>
      <c r="U312" s="44"/>
      <c r="V312" s="44"/>
      <c r="W312" s="44"/>
      <c r="X312" s="44"/>
      <c r="Y312" s="44"/>
      <c r="Z312" s="44"/>
      <c r="AA312" s="44"/>
      <c r="AB312" s="44"/>
      <c r="AC312" s="44"/>
      <c r="AD312" s="44"/>
      <c r="AE312" s="44"/>
      <c r="AF312" s="44"/>
      <c r="AG312" s="44"/>
      <c r="AH312" s="44"/>
    </row>
    <row r="313" spans="1:34" s="134" customFormat="1" ht="55.5" customHeight="1">
      <c r="A313" s="125"/>
      <c r="B313" s="177"/>
      <c r="C313" s="127"/>
      <c r="D313" s="111"/>
      <c r="E313" s="129"/>
      <c r="F313" s="129"/>
      <c r="G313" s="130"/>
      <c r="H313" s="131"/>
      <c r="I313" s="131"/>
      <c r="J313" s="132"/>
      <c r="K313" s="132"/>
      <c r="L313" s="132"/>
      <c r="M313" s="132"/>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row>
    <row r="314" spans="1:34" s="134" customFormat="1" ht="55.5" customHeight="1">
      <c r="A314" s="125"/>
      <c r="B314" s="177"/>
      <c r="C314" s="127"/>
      <c r="D314" s="111"/>
      <c r="E314" s="112"/>
      <c r="F314" s="112"/>
      <c r="G314" s="130"/>
      <c r="H314" s="131"/>
      <c r="I314" s="131"/>
      <c r="J314" s="132"/>
      <c r="K314" s="132"/>
      <c r="L314" s="132"/>
      <c r="M314" s="132"/>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row>
    <row r="315" spans="1:34" s="134" customFormat="1" ht="55.5" customHeight="1">
      <c r="A315" s="125"/>
      <c r="B315" s="177"/>
      <c r="C315" s="127"/>
      <c r="D315" s="128"/>
      <c r="E315" s="129"/>
      <c r="F315" s="129"/>
      <c r="G315" s="130"/>
      <c r="H315" s="131"/>
      <c r="I315" s="131"/>
      <c r="J315" s="132"/>
      <c r="K315" s="132"/>
      <c r="L315" s="132"/>
      <c r="M315" s="132"/>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row>
    <row r="316" spans="1:34" s="134" customFormat="1" ht="55.5" customHeight="1">
      <c r="A316" s="125"/>
      <c r="B316" s="177"/>
      <c r="C316" s="127"/>
      <c r="D316" s="128"/>
      <c r="E316" s="129"/>
      <c r="F316" s="129"/>
      <c r="G316" s="130"/>
      <c r="H316" s="131"/>
      <c r="I316" s="131"/>
      <c r="J316" s="132"/>
      <c r="K316" s="132"/>
      <c r="L316" s="132"/>
      <c r="M316" s="132"/>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row>
    <row r="317" spans="1:34" s="48" customFormat="1" ht="54" customHeight="1" thickBot="1">
      <c r="A317" s="57"/>
      <c r="B317" s="136"/>
      <c r="C317" s="110"/>
      <c r="D317" s="111"/>
      <c r="E317" s="112"/>
      <c r="F317" s="112"/>
      <c r="G317" s="113"/>
      <c r="H317" s="114"/>
      <c r="I317" s="114"/>
      <c r="J317" s="115"/>
      <c r="K317" s="115"/>
      <c r="L317" s="115"/>
      <c r="M317" s="115"/>
      <c r="N317" s="44"/>
      <c r="O317" s="44"/>
      <c r="P317" s="44"/>
      <c r="Q317" s="44"/>
      <c r="R317" s="44"/>
      <c r="S317" s="44"/>
      <c r="T317" s="44"/>
      <c r="U317" s="44"/>
      <c r="V317" s="44"/>
      <c r="W317" s="44"/>
      <c r="X317" s="44"/>
      <c r="Y317" s="44"/>
      <c r="Z317" s="44"/>
      <c r="AA317" s="44"/>
      <c r="AB317" s="44"/>
      <c r="AC317" s="44"/>
      <c r="AD317" s="44"/>
      <c r="AE317" s="44"/>
      <c r="AF317" s="44"/>
      <c r="AG317" s="44"/>
      <c r="AH317" s="44"/>
    </row>
    <row r="318" spans="1:34" s="124" customFormat="1" ht="54" customHeight="1" thickBot="1">
      <c r="A318" s="116"/>
      <c r="B318" s="135" t="s">
        <v>212</v>
      </c>
      <c r="C318" s="118"/>
      <c r="D318" s="119"/>
      <c r="E318" s="120"/>
      <c r="F318" s="120"/>
      <c r="G318" s="121"/>
      <c r="H318" s="122"/>
      <c r="I318" s="122"/>
      <c r="J318" s="123"/>
      <c r="K318" s="123"/>
      <c r="L318" s="123"/>
      <c r="M318" s="123"/>
      <c r="N318" s="97"/>
      <c r="O318" s="97"/>
      <c r="P318" s="97"/>
      <c r="Q318" s="97"/>
      <c r="R318" s="97"/>
      <c r="S318" s="97"/>
      <c r="T318" s="97"/>
      <c r="U318" s="97"/>
      <c r="V318" s="97"/>
      <c r="W318" s="97"/>
      <c r="X318" s="97"/>
      <c r="Y318" s="97"/>
      <c r="Z318" s="97"/>
      <c r="AA318" s="97"/>
      <c r="AB318" s="97"/>
      <c r="AC318" s="97"/>
      <c r="AD318" s="97"/>
      <c r="AE318" s="97"/>
      <c r="AF318" s="97"/>
      <c r="AG318" s="97"/>
      <c r="AH318" s="97"/>
    </row>
    <row r="319" spans="1:34" s="10" customFormat="1" ht="54" customHeight="1" thickBot="1">
      <c r="A319" s="22"/>
      <c r="B319" s="28"/>
      <c r="C319" s="23"/>
      <c r="D319" s="24"/>
      <c r="E319" s="25"/>
      <c r="F319" s="25"/>
      <c r="G319" s="13"/>
      <c r="H319" s="16"/>
      <c r="I319" s="16"/>
      <c r="J319" s="11"/>
      <c r="K319" s="11"/>
      <c r="L319" s="11"/>
      <c r="M319" s="11"/>
      <c r="N319" s="21"/>
      <c r="O319" s="21"/>
      <c r="P319" s="21"/>
      <c r="Q319" s="21"/>
      <c r="R319" s="21"/>
      <c r="S319" s="21"/>
      <c r="T319" s="21"/>
      <c r="U319" s="21"/>
      <c r="V319" s="21"/>
      <c r="W319" s="21"/>
      <c r="X319" s="21"/>
      <c r="Y319" s="21"/>
      <c r="Z319" s="21"/>
      <c r="AA319" s="21"/>
      <c r="AB319" s="21"/>
      <c r="AC319" s="21"/>
      <c r="AD319" s="21"/>
      <c r="AE319" s="21"/>
      <c r="AF319" s="21"/>
      <c r="AG319" s="21"/>
      <c r="AH319" s="21"/>
    </row>
    <row r="320" spans="1:34" s="124" customFormat="1" ht="54" customHeight="1" thickBot="1">
      <c r="A320" s="116"/>
      <c r="B320" s="137" t="s">
        <v>12</v>
      </c>
      <c r="C320" s="118"/>
      <c r="D320" s="119"/>
      <c r="E320" s="120"/>
      <c r="F320" s="120">
        <f>F306</f>
        <v>0</v>
      </c>
      <c r="G320" s="121"/>
      <c r="H320" s="122"/>
      <c r="I320" s="122"/>
      <c r="J320" s="123"/>
      <c r="K320" s="123"/>
      <c r="L320" s="123"/>
      <c r="M320" s="123"/>
      <c r="N320" s="97"/>
      <c r="O320" s="97"/>
      <c r="P320" s="97"/>
      <c r="Q320" s="97"/>
      <c r="R320" s="97"/>
      <c r="S320" s="97"/>
      <c r="T320" s="97"/>
      <c r="U320" s="97"/>
      <c r="V320" s="97"/>
      <c r="W320" s="97"/>
      <c r="X320" s="97"/>
      <c r="Y320" s="97"/>
      <c r="Z320" s="97"/>
      <c r="AA320" s="97"/>
      <c r="AB320" s="97"/>
      <c r="AC320" s="97"/>
      <c r="AD320" s="97"/>
      <c r="AE320" s="97"/>
      <c r="AF320" s="97"/>
      <c r="AG320" s="97"/>
      <c r="AH320" s="97"/>
    </row>
    <row r="321" spans="1:34" s="124" customFormat="1" ht="54" customHeight="1" thickBot="1">
      <c r="A321" s="116"/>
      <c r="B321" s="135" t="s">
        <v>10</v>
      </c>
      <c r="C321" s="118"/>
      <c r="D321" s="119"/>
      <c r="E321" s="120"/>
      <c r="F321" s="120">
        <f>F307</f>
        <v>0</v>
      </c>
      <c r="G321" s="121"/>
      <c r="H321" s="122"/>
      <c r="I321" s="122"/>
      <c r="J321" s="123"/>
      <c r="K321" s="123"/>
      <c r="L321" s="123"/>
      <c r="M321" s="123"/>
      <c r="N321" s="97"/>
      <c r="O321" s="97"/>
      <c r="P321" s="97"/>
      <c r="Q321" s="97"/>
      <c r="R321" s="97"/>
      <c r="S321" s="97"/>
      <c r="T321" s="97"/>
      <c r="U321" s="97"/>
      <c r="V321" s="97"/>
      <c r="W321" s="97"/>
      <c r="X321" s="97"/>
      <c r="Y321" s="97"/>
      <c r="Z321" s="97"/>
      <c r="AA321" s="97"/>
      <c r="AB321" s="97"/>
      <c r="AC321" s="97"/>
      <c r="AD321" s="97"/>
      <c r="AE321" s="97"/>
      <c r="AF321" s="97"/>
      <c r="AG321" s="97"/>
      <c r="AH321" s="97"/>
    </row>
    <row r="322" spans="1:34" s="124" customFormat="1" ht="55.5" customHeight="1" thickBot="1">
      <c r="A322" s="116"/>
      <c r="B322" s="135" t="s">
        <v>11</v>
      </c>
      <c r="C322" s="118"/>
      <c r="D322" s="119"/>
      <c r="E322" s="120"/>
      <c r="F322" s="120">
        <f>F308</f>
        <v>0</v>
      </c>
      <c r="G322" s="121"/>
      <c r="H322" s="122"/>
      <c r="I322" s="122"/>
      <c r="J322" s="123"/>
      <c r="K322" s="123"/>
      <c r="L322" s="123"/>
      <c r="M322" s="123"/>
      <c r="N322" s="97"/>
      <c r="O322" s="97"/>
      <c r="P322" s="97"/>
      <c r="Q322" s="97"/>
      <c r="R322" s="97"/>
      <c r="S322" s="97"/>
      <c r="T322" s="97"/>
      <c r="U322" s="97"/>
      <c r="V322" s="97"/>
      <c r="W322" s="97"/>
      <c r="X322" s="97"/>
      <c r="Y322" s="97"/>
      <c r="Z322" s="97"/>
      <c r="AA322" s="97"/>
      <c r="AB322" s="97"/>
      <c r="AC322" s="97"/>
      <c r="AD322" s="97"/>
      <c r="AE322" s="97"/>
      <c r="AF322" s="97"/>
      <c r="AG322" s="97"/>
      <c r="AH322" s="97"/>
    </row>
    <row r="323" spans="1:34" s="124" customFormat="1" ht="45" customHeight="1" thickBot="1">
      <c r="A323" s="116"/>
      <c r="B323" s="135" t="s">
        <v>213</v>
      </c>
      <c r="C323" s="118"/>
      <c r="D323" s="119"/>
      <c r="E323" s="120"/>
      <c r="F323" s="120">
        <v>0</v>
      </c>
      <c r="G323" s="121"/>
      <c r="H323" s="122"/>
      <c r="I323" s="122"/>
      <c r="J323" s="123"/>
      <c r="K323" s="123"/>
      <c r="L323" s="123"/>
      <c r="M323" s="123"/>
      <c r="N323" s="97"/>
      <c r="O323" s="97"/>
      <c r="P323" s="97"/>
      <c r="Q323" s="97"/>
      <c r="R323" s="97"/>
      <c r="S323" s="97"/>
      <c r="T323" s="97"/>
      <c r="U323" s="97"/>
      <c r="V323" s="97"/>
      <c r="W323" s="97"/>
      <c r="X323" s="97"/>
      <c r="Y323" s="97"/>
      <c r="Z323" s="97"/>
      <c r="AA323" s="97"/>
      <c r="AB323" s="97"/>
      <c r="AC323" s="97"/>
      <c r="AD323" s="97"/>
      <c r="AE323" s="97"/>
      <c r="AF323" s="97"/>
      <c r="AG323" s="97"/>
      <c r="AH323" s="97"/>
    </row>
    <row r="324" spans="1:34" s="10" customFormat="1" ht="45" customHeight="1">
      <c r="A324" s="22"/>
      <c r="B324" s="28"/>
      <c r="C324" s="23"/>
      <c r="D324" s="24"/>
      <c r="E324" s="25"/>
      <c r="F324" s="25"/>
      <c r="G324" s="13"/>
      <c r="H324" s="16"/>
      <c r="I324" s="16"/>
      <c r="J324" s="11"/>
      <c r="K324" s="11"/>
      <c r="L324" s="11"/>
      <c r="M324" s="11"/>
      <c r="N324" s="21"/>
      <c r="O324" s="21"/>
      <c r="P324" s="21"/>
      <c r="Q324" s="21"/>
      <c r="R324" s="21"/>
      <c r="S324" s="21"/>
      <c r="T324" s="21"/>
      <c r="U324" s="21"/>
      <c r="V324" s="21"/>
      <c r="W324" s="21"/>
      <c r="X324" s="21"/>
      <c r="Y324" s="21"/>
      <c r="Z324" s="21"/>
      <c r="AA324" s="21"/>
      <c r="AB324" s="21"/>
      <c r="AC324" s="21"/>
      <c r="AD324" s="21"/>
      <c r="AE324" s="21"/>
      <c r="AF324" s="21"/>
      <c r="AG324" s="21"/>
      <c r="AH324" s="21"/>
    </row>
    <row r="325" spans="1:34" ht="54.75" customHeight="1" thickBot="1"/>
    <row r="326" spans="1:34" s="124" customFormat="1" ht="54" customHeight="1" thickBot="1">
      <c r="A326" s="116"/>
      <c r="B326" s="135" t="s">
        <v>110</v>
      </c>
      <c r="C326" s="118"/>
      <c r="D326" s="119"/>
      <c r="E326" s="120"/>
      <c r="F326" s="120">
        <f>SUM(F319:F325)</f>
        <v>0</v>
      </c>
      <c r="G326" s="121"/>
      <c r="H326" s="122"/>
      <c r="I326" s="122"/>
      <c r="J326" s="123"/>
      <c r="K326" s="123"/>
      <c r="L326" s="123"/>
      <c r="M326" s="123"/>
      <c r="N326" s="97"/>
      <c r="O326" s="97"/>
      <c r="P326" s="97"/>
      <c r="Q326" s="97"/>
      <c r="R326" s="97"/>
      <c r="S326" s="97"/>
      <c r="T326" s="97"/>
      <c r="U326" s="97"/>
      <c r="V326" s="97"/>
      <c r="W326" s="97"/>
      <c r="X326" s="97"/>
      <c r="Y326" s="97"/>
      <c r="Z326" s="97"/>
      <c r="AA326" s="97"/>
      <c r="AB326" s="97"/>
      <c r="AC326" s="97"/>
      <c r="AD326" s="97"/>
      <c r="AE326" s="97"/>
      <c r="AF326" s="97"/>
      <c r="AG326" s="97"/>
      <c r="AH326" s="97"/>
    </row>
    <row r="327" spans="1:34" s="48" customFormat="1" ht="59.25" customHeight="1">
      <c r="A327" s="57"/>
      <c r="B327" s="136"/>
      <c r="C327" s="110"/>
      <c r="D327" s="111"/>
      <c r="E327" s="112"/>
      <c r="F327" s="112">
        <f>F326*0.25</f>
        <v>0</v>
      </c>
      <c r="G327" s="113"/>
      <c r="H327" s="114"/>
      <c r="I327" s="114"/>
      <c r="J327" s="115"/>
      <c r="K327" s="115"/>
      <c r="L327" s="115"/>
      <c r="M327" s="115"/>
      <c r="N327" s="44"/>
      <c r="O327" s="44"/>
      <c r="P327" s="44"/>
      <c r="Q327" s="44"/>
      <c r="R327" s="44"/>
      <c r="S327" s="44"/>
      <c r="T327" s="44"/>
      <c r="U327" s="44"/>
      <c r="V327" s="44"/>
      <c r="W327" s="44"/>
      <c r="X327" s="44"/>
      <c r="Y327" s="44"/>
      <c r="Z327" s="44"/>
      <c r="AA327" s="44"/>
      <c r="AB327" s="44"/>
      <c r="AC327" s="44"/>
      <c r="AD327" s="44"/>
      <c r="AE327" s="44"/>
      <c r="AF327" s="44"/>
      <c r="AG327" s="44"/>
      <c r="AH327" s="44"/>
    </row>
    <row r="328" spans="1:34" s="49" customFormat="1" ht="72" customHeight="1">
      <c r="A328" s="57"/>
      <c r="B328" s="136"/>
      <c r="C328" s="110"/>
      <c r="D328" s="111"/>
      <c r="E328" s="112"/>
      <c r="F328" s="112">
        <f>SUM(F325:F327)</f>
        <v>0</v>
      </c>
      <c r="G328" s="113"/>
      <c r="H328" s="114"/>
      <c r="I328" s="114"/>
      <c r="J328" s="115"/>
      <c r="K328" s="115"/>
      <c r="L328" s="115"/>
      <c r="M328" s="115"/>
      <c r="N328" s="44"/>
      <c r="O328" s="44"/>
      <c r="P328" s="44"/>
      <c r="Q328" s="44"/>
      <c r="R328" s="44"/>
      <c r="S328" s="44"/>
      <c r="T328" s="44"/>
      <c r="U328" s="44"/>
      <c r="V328" s="44"/>
      <c r="W328" s="44"/>
      <c r="X328" s="44"/>
      <c r="Y328" s="44"/>
      <c r="Z328" s="44"/>
      <c r="AA328" s="44"/>
      <c r="AB328" s="44"/>
      <c r="AC328" s="44"/>
      <c r="AD328" s="44"/>
      <c r="AE328" s="44"/>
      <c r="AF328" s="44"/>
      <c r="AG328" s="44"/>
      <c r="AH328" s="44"/>
    </row>
    <row r="329" spans="1:34" s="10" customFormat="1" ht="33" customHeight="1">
      <c r="A329" s="29"/>
      <c r="B329" s="26"/>
      <c r="C329" s="27"/>
      <c r="D329" s="30"/>
      <c r="E329" s="209"/>
      <c r="F329" s="209"/>
      <c r="G329" s="13"/>
      <c r="H329" s="16"/>
      <c r="I329" s="31"/>
      <c r="J329" s="32"/>
      <c r="K329" s="32"/>
      <c r="L329" s="32"/>
      <c r="M329" s="32"/>
      <c r="N329" s="21"/>
      <c r="O329" s="21"/>
      <c r="P329" s="21"/>
      <c r="Q329" s="21"/>
      <c r="R329" s="21"/>
      <c r="S329" s="21"/>
      <c r="T329" s="21"/>
      <c r="U329" s="21"/>
      <c r="V329" s="21"/>
      <c r="W329" s="21"/>
      <c r="X329" s="21"/>
      <c r="Y329" s="21"/>
      <c r="Z329" s="21"/>
      <c r="AA329" s="21"/>
      <c r="AB329" s="21"/>
      <c r="AC329" s="21"/>
      <c r="AD329" s="21"/>
      <c r="AE329" s="21"/>
      <c r="AF329" s="21"/>
      <c r="AG329" s="21"/>
      <c r="AH329" s="21"/>
    </row>
    <row r="330" spans="1:34" s="10" customFormat="1" ht="25.5" customHeight="1">
      <c r="G330" s="13"/>
      <c r="H330" s="16"/>
      <c r="I330" s="31"/>
      <c r="J330" s="32"/>
      <c r="K330" s="32"/>
      <c r="L330" s="32"/>
      <c r="M330" s="32"/>
      <c r="N330" s="21"/>
      <c r="O330" s="21"/>
      <c r="P330" s="21"/>
      <c r="Q330" s="21"/>
      <c r="R330" s="21"/>
      <c r="S330" s="21"/>
      <c r="T330" s="21"/>
      <c r="U330" s="21"/>
      <c r="V330" s="21"/>
      <c r="W330" s="21"/>
      <c r="X330" s="21"/>
      <c r="Y330" s="21"/>
      <c r="Z330" s="21"/>
      <c r="AA330" s="21"/>
      <c r="AB330" s="21"/>
      <c r="AC330" s="21"/>
      <c r="AD330" s="21"/>
      <c r="AE330" s="21"/>
      <c r="AF330" s="21"/>
      <c r="AG330" s="21"/>
      <c r="AH330" s="21"/>
    </row>
    <row r="331" spans="1:34" s="10" customFormat="1" ht="25.5" customHeight="1">
      <c r="G331" s="13"/>
      <c r="H331" s="16"/>
      <c r="I331" s="31"/>
      <c r="J331" s="32"/>
      <c r="K331" s="32"/>
      <c r="L331" s="32"/>
      <c r="M331" s="32"/>
      <c r="N331" s="21"/>
      <c r="O331" s="21"/>
      <c r="P331" s="21"/>
      <c r="Q331" s="21"/>
      <c r="R331" s="21"/>
      <c r="S331" s="21"/>
      <c r="T331" s="21"/>
      <c r="U331" s="21"/>
      <c r="V331" s="21"/>
      <c r="W331" s="21"/>
      <c r="X331" s="21"/>
      <c r="Y331" s="21"/>
      <c r="Z331" s="21"/>
      <c r="AA331" s="21"/>
      <c r="AB331" s="21"/>
      <c r="AC331" s="21"/>
      <c r="AD331" s="21"/>
      <c r="AE331" s="21"/>
      <c r="AF331" s="21"/>
      <c r="AG331" s="21"/>
      <c r="AH331" s="21"/>
    </row>
    <row r="332" spans="1:34" s="10" customFormat="1" ht="25.5" customHeight="1">
      <c r="G332" s="13"/>
      <c r="H332" s="16"/>
      <c r="I332" s="31"/>
      <c r="J332" s="32"/>
      <c r="K332" s="32"/>
      <c r="L332" s="32"/>
      <c r="M332" s="32"/>
      <c r="N332" s="21"/>
      <c r="O332" s="21"/>
      <c r="P332" s="21"/>
      <c r="Q332" s="21"/>
      <c r="R332" s="21"/>
      <c r="S332" s="21"/>
      <c r="T332" s="21"/>
      <c r="U332" s="21"/>
      <c r="V332" s="21"/>
      <c r="W332" s="21"/>
      <c r="X332" s="21"/>
      <c r="Y332" s="21"/>
      <c r="Z332" s="21"/>
      <c r="AA332" s="21"/>
      <c r="AB332" s="21"/>
      <c r="AC332" s="21"/>
      <c r="AD332" s="21"/>
      <c r="AE332" s="21"/>
      <c r="AF332" s="21"/>
      <c r="AG332" s="21"/>
      <c r="AH332" s="21"/>
    </row>
    <row r="333" spans="1:34" s="10" customFormat="1" ht="25.5" customHeight="1">
      <c r="G333" s="13"/>
      <c r="H333" s="16"/>
      <c r="I333" s="31"/>
      <c r="J333" s="32"/>
      <c r="K333" s="32"/>
      <c r="L333" s="32"/>
      <c r="M333" s="32"/>
      <c r="N333" s="21"/>
      <c r="O333" s="21"/>
      <c r="P333" s="21"/>
      <c r="Q333" s="21"/>
      <c r="R333" s="21"/>
      <c r="S333" s="21"/>
      <c r="T333" s="21"/>
      <c r="U333" s="21"/>
      <c r="V333" s="21"/>
      <c r="W333" s="21"/>
      <c r="X333" s="21"/>
      <c r="Y333" s="21"/>
      <c r="Z333" s="21"/>
      <c r="AA333" s="21"/>
      <c r="AB333" s="21"/>
      <c r="AC333" s="21"/>
      <c r="AD333" s="21"/>
      <c r="AE333" s="21"/>
      <c r="AF333" s="21"/>
      <c r="AG333" s="21"/>
      <c r="AH333" s="21"/>
    </row>
    <row r="334" spans="1:34" s="10" customFormat="1" ht="25.5" customHeight="1">
      <c r="G334" s="13"/>
      <c r="H334" s="16"/>
      <c r="I334" s="31"/>
      <c r="J334" s="32"/>
      <c r="K334" s="32"/>
      <c r="L334" s="32"/>
      <c r="M334" s="32"/>
      <c r="N334" s="21"/>
      <c r="O334" s="21"/>
      <c r="P334" s="21"/>
      <c r="Q334" s="21"/>
      <c r="R334" s="21"/>
      <c r="S334" s="21"/>
      <c r="T334" s="21"/>
      <c r="U334" s="21"/>
      <c r="V334" s="21"/>
      <c r="W334" s="21"/>
      <c r="X334" s="21"/>
      <c r="Y334" s="21"/>
      <c r="Z334" s="21"/>
      <c r="AA334" s="21"/>
      <c r="AB334" s="21"/>
      <c r="AC334" s="21"/>
      <c r="AD334" s="21"/>
      <c r="AE334" s="21"/>
      <c r="AF334" s="21"/>
      <c r="AG334" s="21"/>
      <c r="AH334" s="21"/>
    </row>
    <row r="335" spans="1:34" s="10" customFormat="1" ht="25.5" customHeight="1">
      <c r="G335" s="13"/>
      <c r="H335" s="16"/>
      <c r="I335" s="31"/>
      <c r="J335" s="32"/>
      <c r="K335" s="32"/>
      <c r="L335" s="32"/>
      <c r="M335" s="32"/>
      <c r="N335" s="21"/>
      <c r="O335" s="21"/>
      <c r="P335" s="21"/>
      <c r="Q335" s="21"/>
      <c r="R335" s="21"/>
      <c r="S335" s="21"/>
      <c r="T335" s="21"/>
      <c r="U335" s="21"/>
      <c r="V335" s="21"/>
      <c r="W335" s="21"/>
      <c r="X335" s="21"/>
      <c r="Y335" s="21"/>
      <c r="Z335" s="21"/>
      <c r="AA335" s="21"/>
      <c r="AB335" s="21"/>
      <c r="AC335" s="21"/>
      <c r="AD335" s="21"/>
      <c r="AE335" s="21"/>
      <c r="AF335" s="21"/>
      <c r="AG335" s="21"/>
      <c r="AH335" s="21"/>
    </row>
    <row r="336" spans="1:34" s="10" customFormat="1" ht="25.5" customHeight="1">
      <c r="G336" s="13"/>
      <c r="H336" s="16"/>
      <c r="I336" s="31"/>
      <c r="J336" s="32"/>
      <c r="K336" s="32"/>
      <c r="L336" s="32"/>
      <c r="M336" s="32"/>
      <c r="N336" s="21"/>
      <c r="O336" s="21"/>
      <c r="P336" s="21"/>
      <c r="Q336" s="21"/>
      <c r="R336" s="21"/>
      <c r="S336" s="21"/>
      <c r="T336" s="21"/>
      <c r="U336" s="21"/>
      <c r="V336" s="21"/>
      <c r="W336" s="21"/>
      <c r="X336" s="21"/>
      <c r="Y336" s="21"/>
      <c r="Z336" s="21"/>
      <c r="AA336" s="21"/>
      <c r="AB336" s="21"/>
      <c r="AC336" s="21"/>
      <c r="AD336" s="21"/>
      <c r="AE336" s="21"/>
      <c r="AF336" s="21"/>
      <c r="AG336" s="21"/>
      <c r="AH336" s="21"/>
    </row>
    <row r="337" spans="1:34" s="10" customFormat="1" ht="25.5" customHeight="1">
      <c r="G337" s="13"/>
      <c r="H337" s="16"/>
      <c r="I337" s="31"/>
      <c r="J337" s="32"/>
      <c r="K337" s="32"/>
      <c r="L337" s="32"/>
      <c r="M337" s="32"/>
      <c r="N337" s="21"/>
      <c r="O337" s="21"/>
      <c r="P337" s="21"/>
      <c r="Q337" s="21"/>
      <c r="R337" s="21"/>
      <c r="S337" s="21"/>
      <c r="T337" s="21"/>
      <c r="U337" s="21"/>
      <c r="V337" s="21"/>
      <c r="W337" s="21"/>
      <c r="X337" s="21"/>
      <c r="Y337" s="21"/>
      <c r="Z337" s="21"/>
      <c r="AA337" s="21"/>
      <c r="AB337" s="21"/>
      <c r="AC337" s="21"/>
      <c r="AD337" s="21"/>
      <c r="AE337" s="21"/>
      <c r="AF337" s="21"/>
      <c r="AG337" s="21"/>
      <c r="AH337" s="21"/>
    </row>
    <row r="338" spans="1:34" s="10" customFormat="1" ht="25.5" customHeight="1">
      <c r="G338" s="13"/>
      <c r="H338" s="16"/>
      <c r="I338" s="31"/>
      <c r="J338" s="32"/>
      <c r="K338" s="32"/>
      <c r="L338" s="32"/>
      <c r="M338" s="32"/>
      <c r="N338" s="21"/>
      <c r="O338" s="21"/>
      <c r="P338" s="21"/>
      <c r="Q338" s="21"/>
      <c r="R338" s="21"/>
      <c r="S338" s="21"/>
      <c r="T338" s="21"/>
      <c r="U338" s="21"/>
      <c r="V338" s="21"/>
      <c r="W338" s="21"/>
      <c r="X338" s="21"/>
      <c r="Y338" s="21"/>
      <c r="Z338" s="21"/>
      <c r="AA338" s="21"/>
      <c r="AB338" s="21"/>
      <c r="AC338" s="21"/>
      <c r="AD338" s="21"/>
      <c r="AE338" s="21"/>
      <c r="AF338" s="21"/>
      <c r="AG338" s="21"/>
      <c r="AH338" s="21"/>
    </row>
    <row r="339" spans="1:34" s="11" customFormat="1" ht="24.95" customHeight="1">
      <c r="B339" s="12"/>
      <c r="C339" s="13"/>
      <c r="D339" s="14"/>
      <c r="E339" s="15"/>
      <c r="F339" s="15"/>
      <c r="G339" s="13"/>
      <c r="H339" s="16"/>
      <c r="I339" s="16"/>
    </row>
    <row r="340" spans="1:34" s="20" customFormat="1" ht="25.5">
      <c r="A340" s="33"/>
      <c r="B340" s="34"/>
      <c r="C340" s="35"/>
      <c r="D340" s="17"/>
      <c r="E340" s="17"/>
      <c r="F340" s="17"/>
      <c r="G340" s="18"/>
      <c r="H340" s="9"/>
      <c r="I340" s="19"/>
    </row>
    <row r="341" spans="1:34" s="20" customFormat="1" ht="25.5">
      <c r="A341" s="33"/>
      <c r="B341" s="34"/>
      <c r="C341" s="35"/>
      <c r="D341" s="17"/>
      <c r="E341" s="17"/>
      <c r="F341" s="17"/>
      <c r="G341" s="18"/>
      <c r="H341" s="9"/>
      <c r="I341" s="19"/>
    </row>
    <row r="342" spans="1:34" s="20" customFormat="1" ht="25.5">
      <c r="A342" s="33"/>
      <c r="B342" s="34"/>
      <c r="C342" s="35"/>
      <c r="D342" s="17"/>
      <c r="E342" s="17"/>
      <c r="F342" s="17"/>
      <c r="G342" s="18"/>
      <c r="H342" s="9"/>
      <c r="I342" s="19"/>
    </row>
    <row r="343" spans="1:34" s="20" customFormat="1" ht="25.5">
      <c r="A343" s="33"/>
      <c r="B343" s="34"/>
      <c r="C343" s="35"/>
      <c r="D343" s="17"/>
      <c r="E343" s="17"/>
      <c r="F343" s="17"/>
      <c r="G343" s="18"/>
      <c r="H343" s="9"/>
      <c r="I343" s="19"/>
    </row>
    <row r="344" spans="1:34" s="20" customFormat="1" ht="25.5">
      <c r="A344" s="33"/>
      <c r="B344" s="34"/>
      <c r="C344" s="35"/>
      <c r="D344" s="17"/>
      <c r="E344" s="17"/>
      <c r="F344" s="17"/>
      <c r="G344" s="18"/>
      <c r="H344" s="9"/>
      <c r="I344" s="19"/>
    </row>
    <row r="345" spans="1:34" s="20" customFormat="1" ht="25.5">
      <c r="A345" s="33"/>
      <c r="B345" s="34"/>
      <c r="C345" s="35"/>
      <c r="D345" s="17"/>
      <c r="E345" s="17"/>
      <c r="F345" s="17"/>
      <c r="G345" s="18"/>
      <c r="H345" s="9"/>
      <c r="I345" s="19"/>
    </row>
  </sheetData>
  <mergeCells count="11">
    <mergeCell ref="A16:F16"/>
    <mergeCell ref="A10:B10"/>
    <mergeCell ref="A11:B11"/>
    <mergeCell ref="A12:F12"/>
    <mergeCell ref="A15:F15"/>
    <mergeCell ref="E329:F329"/>
    <mergeCell ref="A26:B26"/>
    <mergeCell ref="A27:B27"/>
    <mergeCell ref="A31:F31"/>
    <mergeCell ref="A32:F32"/>
    <mergeCell ref="A28:F28"/>
  </mergeCells>
  <phoneticPr fontId="0" type="noConversion"/>
  <printOptions horizontalCentered="1"/>
  <pageMargins left="0.82677165354330717" right="0.35433070866141736" top="0.35433070866141736" bottom="0.51181102362204722" header="0.15748031496062992" footer="0.31496062992125984"/>
  <pageSetup paperSize="9" scale="25" orientation="portrait" horizontalDpi="300" verticalDpi="300" r:id="rId1"/>
  <headerFooter alignWithMargins="0">
    <oddFooter>&amp;C&amp;14&amp;P od &amp;N</oddFooter>
  </headerFooter>
  <rowBreaks count="11" manualBreakCount="11">
    <brk id="20" min="1" max="6" man="1"/>
    <brk id="61" min="1" max="6" man="1"/>
    <brk id="89" min="1" max="6" man="1"/>
    <brk id="121" min="1" max="6" man="1"/>
    <brk id="144" min="1" max="6" man="1"/>
    <brk id="172" min="1" max="6" man="1"/>
    <brk id="207" min="1" max="6" man="1"/>
    <brk id="217" min="1" max="6" man="1"/>
    <brk id="268" min="1" max="6" man="1"/>
    <brk id="315" min="1" max="6" man="1"/>
    <brk id="329" min="1"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troškovnik</vt:lpstr>
      <vt:lpstr>troškovnik!Ispis_naslova</vt:lpstr>
      <vt:lpstr>troškovnik!Podrucje_ispisa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jasna</cp:lastModifiedBy>
  <cp:lastPrinted>2018-05-16T09:35:27Z</cp:lastPrinted>
  <dcterms:created xsi:type="dcterms:W3CDTF">2001-05-22T09:13:25Z</dcterms:created>
  <dcterms:modified xsi:type="dcterms:W3CDTF">2018-05-16T09:35:53Z</dcterms:modified>
</cp:coreProperties>
</file>